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hlavní závod" sheetId="1" r:id="rId1"/>
  </sheets>
  <definedNames>
    <definedName name="Excel_BuiltIn__FilterDatabase" localSheetId="0">'hlavní závod'!#REF!</definedName>
    <definedName name="_xlnm.Print_Titles" localSheetId="0">'hlavní závod'!$4:$4</definedName>
    <definedName name="_xlnm.Print_Area" localSheetId="0">'hlavní závod'!$A$1:$T$77</definedName>
  </definedNames>
  <calcPr fullCalcOnLoad="1"/>
</workbook>
</file>

<file path=xl/sharedStrings.xml><?xml version="1.0" encoding="utf-8"?>
<sst xmlns="http://schemas.openxmlformats.org/spreadsheetml/2006/main" count="249" uniqueCount="141">
  <si>
    <t>Trať:</t>
  </si>
  <si>
    <t xml:space="preserve">Místo: </t>
  </si>
  <si>
    <t>Tálín</t>
  </si>
  <si>
    <t>Pořadatel:</t>
  </si>
  <si>
    <t>TT Tálín, obec Tálín</t>
  </si>
  <si>
    <t>Hlavní Závod</t>
  </si>
  <si>
    <t>#</t>
  </si>
  <si>
    <t>Závodník</t>
  </si>
  <si>
    <t>Klub</t>
  </si>
  <si>
    <t>Rok</t>
  </si>
  <si>
    <t>SČ</t>
  </si>
  <si>
    <t>K</t>
  </si>
  <si>
    <t>Kolo</t>
  </si>
  <si>
    <t>Po kole</t>
  </si>
  <si>
    <t>Cíl</t>
  </si>
  <si>
    <t>Dif</t>
  </si>
  <si>
    <t>I.</t>
  </si>
  <si>
    <t>II.</t>
  </si>
  <si>
    <t>III.</t>
  </si>
  <si>
    <t>Triatlon Tálín2019</t>
  </si>
  <si>
    <t>0,75 - 24 - 6</t>
  </si>
  <si>
    <t>Dne: 6.7.2019</t>
  </si>
  <si>
    <t>Fencl Jiří</t>
  </si>
  <si>
    <t>TCV Jindřichův Hradech</t>
  </si>
  <si>
    <t>M2</t>
  </si>
  <si>
    <t>Stuchlík Jiří</t>
  </si>
  <si>
    <t>Triatlon Team Tábor</t>
  </si>
  <si>
    <t>M1</t>
  </si>
  <si>
    <t>Šneberger Jan</t>
  </si>
  <si>
    <t>Triatlon Team Příbram</t>
  </si>
  <si>
    <t>M3</t>
  </si>
  <si>
    <t>Kostlán Robert</t>
  </si>
  <si>
    <t>Ploc Jaroslav</t>
  </si>
  <si>
    <t>SK Kola Víšek</t>
  </si>
  <si>
    <t>Minařík Petr</t>
  </si>
  <si>
    <t>SKP Rokycany</t>
  </si>
  <si>
    <t>M4</t>
  </si>
  <si>
    <t>Toul Filip</t>
  </si>
  <si>
    <t>Koptík Jiří</t>
  </si>
  <si>
    <t>Trisk České Budějovice</t>
  </si>
  <si>
    <t>Korous Martin</t>
  </si>
  <si>
    <t>Uhlíř Radek</t>
  </si>
  <si>
    <t>M5</t>
  </si>
  <si>
    <t>Sedláček Ondřej</t>
  </si>
  <si>
    <t>Macháček Michal</t>
  </si>
  <si>
    <t>Krajánek Tomáš</t>
  </si>
  <si>
    <t>Černohorský Tomáš</t>
  </si>
  <si>
    <t>Černý Michal</t>
  </si>
  <si>
    <t>Vacek Vojtěch</t>
  </si>
  <si>
    <t>Fanturová Lenka</t>
  </si>
  <si>
    <t>VSK FTUS Praha</t>
  </si>
  <si>
    <t>Z4</t>
  </si>
  <si>
    <t>Saidl Filip</t>
  </si>
  <si>
    <t>TJ Packa Praha</t>
  </si>
  <si>
    <t>Háonek Tomáš</t>
  </si>
  <si>
    <t>Koranda David</t>
  </si>
  <si>
    <t>Srch Jiří</t>
  </si>
  <si>
    <t>Richter Miroslav</t>
  </si>
  <si>
    <t>Pudil Jaroslav</t>
  </si>
  <si>
    <t>M2 Sport Bečvář Strakonice</t>
  </si>
  <si>
    <t>Říhová Eliška</t>
  </si>
  <si>
    <t>Z1</t>
  </si>
  <si>
    <t>Charousek Petr</t>
  </si>
  <si>
    <t>GOGO</t>
  </si>
  <si>
    <t>Filipová Klára</t>
  </si>
  <si>
    <t>Resolution Team</t>
  </si>
  <si>
    <t>Z2</t>
  </si>
  <si>
    <t>Kahuda Jiří</t>
  </si>
  <si>
    <t>Bednář Tomáš</t>
  </si>
  <si>
    <t>Jihlava</t>
  </si>
  <si>
    <t>Kalina Bohumil</t>
  </si>
  <si>
    <t>SK Kardašova Řečice</t>
  </si>
  <si>
    <t>Kučera Štěpán</t>
  </si>
  <si>
    <t>x</t>
  </si>
  <si>
    <t>Dudák Zdeněk</t>
  </si>
  <si>
    <t>Thoma Jiří</t>
  </si>
  <si>
    <t>Juráň Karel</t>
  </si>
  <si>
    <t>Triatlon Team Tálín</t>
  </si>
  <si>
    <t>Vítů Josef</t>
  </si>
  <si>
    <t>Palivec David</t>
  </si>
  <si>
    <t>SPSVD Jistebnice</t>
  </si>
  <si>
    <t>Kučerová Lucie</t>
  </si>
  <si>
    <t>Konrad Tools Team</t>
  </si>
  <si>
    <t>Grabmüllerová Šárka</t>
  </si>
  <si>
    <t>B+H České Budějovice</t>
  </si>
  <si>
    <t>Z5</t>
  </si>
  <si>
    <t>Skalka Pavel</t>
  </si>
  <si>
    <t>CBC Team</t>
  </si>
  <si>
    <t>Kumšta Pavel</t>
  </si>
  <si>
    <t>Sportability Tábor</t>
  </si>
  <si>
    <t>Novotný Jindřich</t>
  </si>
  <si>
    <t>Saidlová Kristýna</t>
  </si>
  <si>
    <t>Z3</t>
  </si>
  <si>
    <t>Šíp Jaromír</t>
  </si>
  <si>
    <t>SK Myšenec</t>
  </si>
  <si>
    <t>Čížek Miroslav</t>
  </si>
  <si>
    <t>TJ Sokol SG PlzeňPetřín</t>
  </si>
  <si>
    <t>Radová Ludmila</t>
  </si>
  <si>
    <t>B8H Triatlon České Budějovice</t>
  </si>
  <si>
    <t>Mikoláš Jan</t>
  </si>
  <si>
    <t>Štryncl Martin</t>
  </si>
  <si>
    <t>Pech Roman</t>
  </si>
  <si>
    <t>Šutri</t>
  </si>
  <si>
    <t>Dušková Jitka</t>
  </si>
  <si>
    <t>Humajová Tereza</t>
  </si>
  <si>
    <t>ELAB Team</t>
  </si>
  <si>
    <t>Vopat Jan</t>
  </si>
  <si>
    <t>M6</t>
  </si>
  <si>
    <t>Soukup Dušan</t>
  </si>
  <si>
    <t>Myslinka</t>
  </si>
  <si>
    <t>Koutný Roman</t>
  </si>
  <si>
    <t>Macek David</t>
  </si>
  <si>
    <t>Kozlová Kateřina</t>
  </si>
  <si>
    <t>Jahoda Vladimír</t>
  </si>
  <si>
    <t>Macháček Tomáš</t>
  </si>
  <si>
    <t>Šimek Miroslav</t>
  </si>
  <si>
    <t>TC Dvořák</t>
  </si>
  <si>
    <t>Procházková Milena</t>
  </si>
  <si>
    <t>Tripes Stanislav</t>
  </si>
  <si>
    <t>Novák Václav</t>
  </si>
  <si>
    <t>BK Slavoj Protivín</t>
  </si>
  <si>
    <t>Uhlířová Miroslava</t>
  </si>
  <si>
    <t>Komštová Hana</t>
  </si>
  <si>
    <t>Hronová Božena</t>
  </si>
  <si>
    <t>Macek Tomáš</t>
  </si>
  <si>
    <t>Matouš Petr</t>
  </si>
  <si>
    <t>M7</t>
  </si>
  <si>
    <t>Škvárová Alena</t>
  </si>
  <si>
    <t>Valdauf Radim</t>
  </si>
  <si>
    <t>Hluboká nad Vltavou</t>
  </si>
  <si>
    <t>Škvár Valda</t>
  </si>
  <si>
    <t>Ohrobec</t>
  </si>
  <si>
    <t>Trecha Rudolf</t>
  </si>
  <si>
    <t>Forster Milan</t>
  </si>
  <si>
    <t>Kdyně</t>
  </si>
  <si>
    <t>Král Josef</t>
  </si>
  <si>
    <t>Kortiarová Eliška</t>
  </si>
  <si>
    <t>Plavání</t>
  </si>
  <si>
    <t>Běh</t>
  </si>
  <si>
    <t>DNF</t>
  </si>
  <si>
    <t>Šutři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</si>
</sst>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hh:mm:ss"/>
  </numFmts>
  <fonts count="4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/>
      <protection hidden="1"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164" fontId="1" fillId="0" borderId="11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right"/>
      <protection hidden="1"/>
    </xf>
    <xf numFmtId="0" fontId="1" fillId="0" borderId="13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vertical="center"/>
      <protection hidden="1" locked="0"/>
    </xf>
    <xf numFmtId="0" fontId="4" fillId="0" borderId="14" xfId="0" applyFont="1" applyFill="1" applyBorder="1" applyAlignment="1" applyProtection="1">
      <alignment vertical="center"/>
      <protection hidden="1" locked="0"/>
    </xf>
    <xf numFmtId="0" fontId="5" fillId="0" borderId="15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5" fillId="0" borderId="18" xfId="0" applyFon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165" fontId="8" fillId="0" borderId="19" xfId="0" applyNumberFormat="1" applyFont="1" applyFill="1" applyBorder="1" applyAlignment="1" applyProtection="1">
      <alignment/>
      <protection locked="0"/>
    </xf>
    <xf numFmtId="165" fontId="8" fillId="0" borderId="20" xfId="0" applyNumberFormat="1" applyFont="1" applyFill="1" applyBorder="1" applyAlignment="1" applyProtection="1">
      <alignment/>
      <protection locked="0"/>
    </xf>
    <xf numFmtId="165" fontId="7" fillId="0" borderId="21" xfId="0" applyNumberFormat="1" applyFont="1" applyFill="1" applyBorder="1" applyAlignment="1" applyProtection="1">
      <alignment/>
      <protection locked="0"/>
    </xf>
    <xf numFmtId="165" fontId="8" fillId="0" borderId="22" xfId="0" applyNumberFormat="1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5" fontId="8" fillId="0" borderId="23" xfId="0" applyNumberFormat="1" applyFont="1" applyFill="1" applyBorder="1" applyAlignment="1" applyProtection="1">
      <alignment/>
      <protection locked="0"/>
    </xf>
    <xf numFmtId="165" fontId="8" fillId="0" borderId="12" xfId="0" applyNumberFormat="1" applyFont="1" applyFill="1" applyBorder="1" applyAlignment="1" applyProtection="1">
      <alignment/>
      <protection locked="0"/>
    </xf>
    <xf numFmtId="165" fontId="7" fillId="0" borderId="10" xfId="0" applyNumberFormat="1" applyFont="1" applyFill="1" applyBorder="1" applyAlignment="1" applyProtection="1">
      <alignment/>
      <protection locked="0"/>
    </xf>
    <xf numFmtId="165" fontId="8" fillId="0" borderId="24" xfId="0" applyNumberFormat="1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2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165" fontId="8" fillId="0" borderId="25" xfId="0" applyNumberFormat="1" applyFont="1" applyFill="1" applyBorder="1" applyAlignment="1" applyProtection="1">
      <alignment/>
      <protection locked="0"/>
    </xf>
    <xf numFmtId="165" fontId="8" fillId="0" borderId="26" xfId="0" applyNumberFormat="1" applyFont="1" applyFill="1" applyBorder="1" applyAlignment="1" applyProtection="1">
      <alignment/>
      <protection locked="0"/>
    </xf>
    <xf numFmtId="165" fontId="7" fillId="0" borderId="27" xfId="0" applyNumberFormat="1" applyFont="1" applyFill="1" applyBorder="1" applyAlignment="1" applyProtection="1">
      <alignment/>
      <protection locked="0"/>
    </xf>
    <xf numFmtId="165" fontId="8" fillId="0" borderId="2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tabSelected="1" view="pageBreakPreview" zoomScaleSheetLayoutView="100" zoomScalePageLayoutView="0" workbookViewId="0" topLeftCell="A10">
      <selection activeCell="D19" sqref="D19"/>
    </sheetView>
  </sheetViews>
  <sheetFormatPr defaultColWidth="9.140625" defaultRowHeight="12.75"/>
  <cols>
    <col min="1" max="1" width="4.00390625" style="1" customWidth="1"/>
    <col min="2" max="2" width="13.8515625" style="2" customWidth="1"/>
    <col min="3" max="3" width="19.140625" style="2" customWidth="1"/>
    <col min="4" max="4" width="5.140625" style="2" customWidth="1"/>
    <col min="5" max="5" width="3.28125" style="2" customWidth="1"/>
    <col min="6" max="6" width="3.8515625" style="1" customWidth="1"/>
    <col min="7" max="7" width="3.421875" style="3" customWidth="1"/>
    <col min="8" max="8" width="6.140625" style="2" bestFit="1" customWidth="1"/>
    <col min="9" max="9" width="2.57421875" style="2" customWidth="1"/>
    <col min="10" max="10" width="7.28125" style="2" customWidth="1"/>
    <col min="11" max="11" width="2.7109375" style="2" customWidth="1"/>
    <col min="12" max="12" width="6.140625" style="2" bestFit="1" customWidth="1"/>
    <col min="13" max="13" width="2.421875" style="2" customWidth="1"/>
    <col min="14" max="14" width="6.140625" style="2" bestFit="1" customWidth="1"/>
    <col min="15" max="15" width="2.57421875" style="4" customWidth="1"/>
    <col min="16" max="16" width="6.140625" style="1" bestFit="1" customWidth="1"/>
    <col min="17" max="17" width="6.421875" style="5" customWidth="1"/>
    <col min="18" max="19" width="0" style="6" hidden="1" customWidth="1"/>
    <col min="20" max="23" width="0" style="2" hidden="1" customWidth="1"/>
    <col min="24" max="16384" width="9.140625" style="2" customWidth="1"/>
  </cols>
  <sheetData>
    <row r="1" spans="1:19" ht="31.5" customHeight="1">
      <c r="A1" s="7" t="s">
        <v>19</v>
      </c>
      <c r="B1" s="7"/>
      <c r="C1" s="7"/>
      <c r="D1" s="8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6"/>
      <c r="S1" s="2"/>
    </row>
    <row r="2" spans="1:19" ht="11.25">
      <c r="A2" s="10" t="s">
        <v>0</v>
      </c>
      <c r="B2" s="11" t="s">
        <v>20</v>
      </c>
      <c r="C2" s="12" t="s">
        <v>21</v>
      </c>
      <c r="D2" s="13" t="s">
        <v>1</v>
      </c>
      <c r="E2" s="14" t="s">
        <v>2</v>
      </c>
      <c r="F2" s="14"/>
      <c r="G2" s="15"/>
      <c r="H2" s="16"/>
      <c r="I2" s="17" t="s">
        <v>3</v>
      </c>
      <c r="J2" s="18" t="s">
        <v>4</v>
      </c>
      <c r="K2" s="19"/>
      <c r="L2" s="20"/>
      <c r="M2" s="21"/>
      <c r="N2" s="13"/>
      <c r="O2" s="14"/>
      <c r="P2" s="22"/>
      <c r="Q2" s="6"/>
      <c r="S2" s="2"/>
    </row>
    <row r="3" spans="1:17" ht="21" thickBot="1">
      <c r="A3" s="23" t="s">
        <v>5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33" ht="13.5" thickBot="1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  <c r="G4" s="27" t="s">
        <v>6</v>
      </c>
      <c r="H4" s="25" t="s">
        <v>137</v>
      </c>
      <c r="I4" s="26" t="s">
        <v>6</v>
      </c>
      <c r="J4" s="26" t="s">
        <v>12</v>
      </c>
      <c r="K4" s="26" t="s">
        <v>6</v>
      </c>
      <c r="L4" s="26" t="s">
        <v>13</v>
      </c>
      <c r="M4" s="26" t="s">
        <v>6</v>
      </c>
      <c r="N4" s="26" t="s">
        <v>138</v>
      </c>
      <c r="O4" s="28" t="s">
        <v>6</v>
      </c>
      <c r="P4" s="29" t="s">
        <v>14</v>
      </c>
      <c r="Q4" s="30" t="s">
        <v>15</v>
      </c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17" ht="11.25">
      <c r="A5" s="32">
        <v>1</v>
      </c>
      <c r="B5" s="33" t="s">
        <v>22</v>
      </c>
      <c r="C5" s="33" t="s">
        <v>23</v>
      </c>
      <c r="D5" s="34">
        <v>1999</v>
      </c>
      <c r="E5" s="35">
        <v>138</v>
      </c>
      <c r="F5" s="36" t="s">
        <v>24</v>
      </c>
      <c r="G5" s="37">
        <v>1</v>
      </c>
      <c r="H5" s="38">
        <v>0.005138888888888889</v>
      </c>
      <c r="I5" s="35">
        <v>3</v>
      </c>
      <c r="J5" s="39">
        <v>0.027233796296296298</v>
      </c>
      <c r="K5" s="35">
        <v>4</v>
      </c>
      <c r="L5" s="39">
        <v>0.032372685185185185</v>
      </c>
      <c r="M5" s="35">
        <v>2</v>
      </c>
      <c r="N5" s="39">
        <v>0.014305555555555557</v>
      </c>
      <c r="O5" s="35">
        <v>1</v>
      </c>
      <c r="P5" s="40">
        <v>0.046678240740740735</v>
      </c>
      <c r="Q5" s="41"/>
    </row>
    <row r="6" spans="1:17" ht="11.25">
      <c r="A6" s="42">
        <v>2</v>
      </c>
      <c r="B6" s="43" t="s">
        <v>25</v>
      </c>
      <c r="C6" s="43" t="s">
        <v>26</v>
      </c>
      <c r="D6" s="44">
        <v>2001</v>
      </c>
      <c r="E6" s="45">
        <v>107</v>
      </c>
      <c r="F6" s="46" t="s">
        <v>27</v>
      </c>
      <c r="G6" s="47">
        <v>1</v>
      </c>
      <c r="H6" s="48">
        <v>0.005092592592592592</v>
      </c>
      <c r="I6" s="45">
        <v>2</v>
      </c>
      <c r="J6" s="49">
        <v>0.02732638888888889</v>
      </c>
      <c r="K6" s="45">
        <v>6</v>
      </c>
      <c r="L6" s="49">
        <v>0.03241898148148148</v>
      </c>
      <c r="M6" s="45">
        <v>4</v>
      </c>
      <c r="N6" s="49">
        <v>0.01486111111111111</v>
      </c>
      <c r="O6" s="45">
        <v>2</v>
      </c>
      <c r="P6" s="50">
        <v>0.04728009259259259</v>
      </c>
      <c r="Q6" s="51">
        <f aca="true" t="shared" si="0" ref="Q6:Q37">P6-$P$5</f>
        <v>0.0006018518518518534</v>
      </c>
    </row>
    <row r="7" spans="1:17" ht="12" thickBot="1">
      <c r="A7" s="42">
        <v>3</v>
      </c>
      <c r="B7" s="43" t="s">
        <v>28</v>
      </c>
      <c r="C7" s="43" t="s">
        <v>29</v>
      </c>
      <c r="D7" s="44">
        <v>1985</v>
      </c>
      <c r="E7" s="45">
        <v>61</v>
      </c>
      <c r="F7" s="46" t="s">
        <v>30</v>
      </c>
      <c r="G7" s="47">
        <v>1</v>
      </c>
      <c r="H7" s="48">
        <v>0.005416666666666667</v>
      </c>
      <c r="I7" s="45">
        <v>8</v>
      </c>
      <c r="J7" s="49">
        <v>0.026875</v>
      </c>
      <c r="K7" s="45">
        <v>1</v>
      </c>
      <c r="L7" s="49">
        <v>0.03229166666666667</v>
      </c>
      <c r="M7" s="45">
        <v>1</v>
      </c>
      <c r="N7" s="49">
        <v>0.015081018518518516</v>
      </c>
      <c r="O7" s="45">
        <v>3</v>
      </c>
      <c r="P7" s="50">
        <v>0.04737268518518519</v>
      </c>
      <c r="Q7" s="51">
        <f t="shared" si="0"/>
        <v>0.0006944444444444559</v>
      </c>
    </row>
    <row r="8" spans="1:23" ht="12" thickBot="1">
      <c r="A8" s="42">
        <v>4</v>
      </c>
      <c r="B8" s="43" t="s">
        <v>31</v>
      </c>
      <c r="C8" s="43" t="s">
        <v>26</v>
      </c>
      <c r="D8" s="44">
        <v>2003</v>
      </c>
      <c r="E8" s="45">
        <v>9</v>
      </c>
      <c r="F8" s="46" t="s">
        <v>27</v>
      </c>
      <c r="G8" s="47">
        <v>2</v>
      </c>
      <c r="H8" s="48">
        <v>0.005208333333333333</v>
      </c>
      <c r="I8" s="45">
        <v>4</v>
      </c>
      <c r="J8" s="49">
        <v>0.027210648148148147</v>
      </c>
      <c r="K8" s="45">
        <v>3</v>
      </c>
      <c r="L8" s="49">
        <v>0.03241898148148148</v>
      </c>
      <c r="M8" s="45">
        <v>5</v>
      </c>
      <c r="N8" s="49">
        <v>0.01568287037037037</v>
      </c>
      <c r="O8" s="45">
        <v>5</v>
      </c>
      <c r="P8" s="50">
        <v>0.04810185185185185</v>
      </c>
      <c r="Q8" s="51">
        <f t="shared" si="0"/>
        <v>0.0014236111111111116</v>
      </c>
      <c r="U8" s="29" t="s">
        <v>16</v>
      </c>
      <c r="V8" s="29" t="s">
        <v>17</v>
      </c>
      <c r="W8" s="29" t="s">
        <v>18</v>
      </c>
    </row>
    <row r="9" spans="1:23" ht="12" thickBot="1">
      <c r="A9" s="52">
        <v>5</v>
      </c>
      <c r="B9" s="53" t="s">
        <v>32</v>
      </c>
      <c r="C9" s="53" t="s">
        <v>33</v>
      </c>
      <c r="D9" s="54">
        <v>1984</v>
      </c>
      <c r="E9" s="55">
        <v>96</v>
      </c>
      <c r="F9" s="56" t="s">
        <v>30</v>
      </c>
      <c r="G9" s="57">
        <v>2</v>
      </c>
      <c r="H9" s="58">
        <v>0.005300925925925925</v>
      </c>
      <c r="I9" s="55">
        <v>6</v>
      </c>
      <c r="J9" s="59">
        <v>0.027083333333333334</v>
      </c>
      <c r="K9" s="55">
        <v>2</v>
      </c>
      <c r="L9" s="59">
        <v>0.03238425925925926</v>
      </c>
      <c r="M9" s="55">
        <v>3</v>
      </c>
      <c r="N9" s="59">
        <v>0.015763888888888886</v>
      </c>
      <c r="O9" s="55">
        <v>7</v>
      </c>
      <c r="P9" s="60">
        <v>0.04814814814814814</v>
      </c>
      <c r="Q9" s="61">
        <f t="shared" si="0"/>
        <v>0.0014699074074074059</v>
      </c>
      <c r="U9" s="40" t="e">
        <f>#REF!*1.07</f>
        <v>#REF!</v>
      </c>
      <c r="V9" s="40" t="e">
        <f>#REF!*1.14</f>
        <v>#REF!</v>
      </c>
      <c r="W9" s="40" t="e">
        <f>#REF!*1.21</f>
        <v>#REF!</v>
      </c>
    </row>
    <row r="10" spans="1:17" ht="11.25">
      <c r="A10" s="32">
        <v>6</v>
      </c>
      <c r="B10" s="33" t="s">
        <v>34</v>
      </c>
      <c r="C10" s="33" t="s">
        <v>35</v>
      </c>
      <c r="D10" s="34">
        <v>1976</v>
      </c>
      <c r="E10" s="35">
        <v>47</v>
      </c>
      <c r="F10" s="36" t="s">
        <v>36</v>
      </c>
      <c r="G10" s="37">
        <v>1</v>
      </c>
      <c r="H10" s="38">
        <v>0.006203703703703704</v>
      </c>
      <c r="I10" s="35">
        <v>28</v>
      </c>
      <c r="J10" s="39">
        <v>0.02774305555555556</v>
      </c>
      <c r="K10" s="35">
        <v>8</v>
      </c>
      <c r="L10" s="39">
        <v>0.03394675925925926</v>
      </c>
      <c r="M10" s="35">
        <v>11</v>
      </c>
      <c r="N10" s="39">
        <v>0.01537037037037037</v>
      </c>
      <c r="O10" s="35">
        <v>4</v>
      </c>
      <c r="P10" s="40">
        <v>0.049317129629629634</v>
      </c>
      <c r="Q10" s="41">
        <f t="shared" si="0"/>
        <v>0.002638888888888899</v>
      </c>
    </row>
    <row r="11" spans="1:17" ht="11.25">
      <c r="A11" s="42">
        <v>7</v>
      </c>
      <c r="B11" s="43" t="s">
        <v>37</v>
      </c>
      <c r="C11" s="43" t="s">
        <v>140</v>
      </c>
      <c r="D11" s="44">
        <v>1980</v>
      </c>
      <c r="E11" s="45">
        <v>69</v>
      </c>
      <c r="F11" s="46" t="s">
        <v>30</v>
      </c>
      <c r="G11" s="47">
        <v>3</v>
      </c>
      <c r="H11" s="48">
        <v>0.0052662037037037035</v>
      </c>
      <c r="I11" s="45">
        <v>5</v>
      </c>
      <c r="J11" s="49">
        <v>0.027303240740740743</v>
      </c>
      <c r="K11" s="45">
        <v>5</v>
      </c>
      <c r="L11" s="49">
        <v>0.03256944444444444</v>
      </c>
      <c r="M11" s="45">
        <v>6</v>
      </c>
      <c r="N11" s="49">
        <v>0.016909722222222225</v>
      </c>
      <c r="O11" s="45">
        <v>16</v>
      </c>
      <c r="P11" s="50">
        <v>0.049479166666666664</v>
      </c>
      <c r="Q11" s="51">
        <f t="shared" si="0"/>
        <v>0.002800925925925929</v>
      </c>
    </row>
    <row r="12" spans="1:17" ht="11.25">
      <c r="A12" s="42">
        <v>8</v>
      </c>
      <c r="B12" s="43" t="s">
        <v>38</v>
      </c>
      <c r="C12" s="43" t="s">
        <v>39</v>
      </c>
      <c r="D12" s="44">
        <v>1982</v>
      </c>
      <c r="E12" s="45">
        <v>23</v>
      </c>
      <c r="F12" s="46" t="s">
        <v>30</v>
      </c>
      <c r="G12" s="47">
        <v>4</v>
      </c>
      <c r="H12" s="48">
        <v>0.00599537037037037</v>
      </c>
      <c r="I12" s="45">
        <v>21</v>
      </c>
      <c r="J12" s="49">
        <v>0.027939814814814817</v>
      </c>
      <c r="K12" s="45">
        <v>10</v>
      </c>
      <c r="L12" s="49">
        <v>0.033935185185185186</v>
      </c>
      <c r="M12" s="45">
        <v>10</v>
      </c>
      <c r="N12" s="49">
        <v>0.01587962962962963</v>
      </c>
      <c r="O12" s="45">
        <v>8</v>
      </c>
      <c r="P12" s="50">
        <v>0.04981481481481481</v>
      </c>
      <c r="Q12" s="51">
        <f t="shared" si="0"/>
        <v>0.0031365740740740763</v>
      </c>
    </row>
    <row r="13" spans="1:17" ht="11.25">
      <c r="A13" s="42">
        <v>9</v>
      </c>
      <c r="B13" s="43" t="s">
        <v>40</v>
      </c>
      <c r="C13" s="43" t="s">
        <v>26</v>
      </c>
      <c r="D13" s="44">
        <v>1974</v>
      </c>
      <c r="E13" s="45">
        <v>108</v>
      </c>
      <c r="F13" s="46" t="s">
        <v>36</v>
      </c>
      <c r="G13" s="47">
        <v>2</v>
      </c>
      <c r="H13" s="48">
        <v>0.006168981481481481</v>
      </c>
      <c r="I13" s="45">
        <v>26</v>
      </c>
      <c r="J13" s="49">
        <v>0.02766203703703704</v>
      </c>
      <c r="K13" s="45">
        <v>7</v>
      </c>
      <c r="L13" s="49">
        <v>0.03383101851851852</v>
      </c>
      <c r="M13" s="45">
        <v>7</v>
      </c>
      <c r="N13" s="49">
        <v>0.016574074074074074</v>
      </c>
      <c r="O13" s="45">
        <v>12</v>
      </c>
      <c r="P13" s="50">
        <v>0.05040509259259259</v>
      </c>
      <c r="Q13" s="51">
        <f t="shared" si="0"/>
        <v>0.003726851851851856</v>
      </c>
    </row>
    <row r="14" spans="1:17" ht="12" thickBot="1">
      <c r="A14" s="52">
        <v>10</v>
      </c>
      <c r="B14" s="53" t="s">
        <v>41</v>
      </c>
      <c r="C14" s="53" t="s">
        <v>39</v>
      </c>
      <c r="D14" s="54">
        <v>1967</v>
      </c>
      <c r="E14" s="55">
        <v>93</v>
      </c>
      <c r="F14" s="56" t="s">
        <v>42</v>
      </c>
      <c r="G14" s="57">
        <v>1</v>
      </c>
      <c r="H14" s="58">
        <v>0.006087962962962964</v>
      </c>
      <c r="I14" s="55">
        <v>24</v>
      </c>
      <c r="J14" s="59">
        <v>0.027824074074074074</v>
      </c>
      <c r="K14" s="55">
        <v>9</v>
      </c>
      <c r="L14" s="59">
        <v>0.03391203703703704</v>
      </c>
      <c r="M14" s="55">
        <v>8</v>
      </c>
      <c r="N14" s="59">
        <v>0.016666666666666666</v>
      </c>
      <c r="O14" s="55">
        <v>14</v>
      </c>
      <c r="P14" s="60">
        <v>0.05057870370370371</v>
      </c>
      <c r="Q14" s="61">
        <f t="shared" si="0"/>
        <v>0.0039004629629629736</v>
      </c>
    </row>
    <row r="15" spans="1:17" ht="11.25">
      <c r="A15" s="32">
        <v>11</v>
      </c>
      <c r="B15" s="33" t="s">
        <v>43</v>
      </c>
      <c r="C15" s="33" t="s">
        <v>39</v>
      </c>
      <c r="D15" s="34">
        <v>1982</v>
      </c>
      <c r="E15" s="35">
        <v>135</v>
      </c>
      <c r="F15" s="36" t="s">
        <v>30</v>
      </c>
      <c r="G15" s="37">
        <v>5</v>
      </c>
      <c r="H15" s="38">
        <v>0.0060648148148148145</v>
      </c>
      <c r="I15" s="35">
        <v>23</v>
      </c>
      <c r="J15" s="39">
        <v>0.028981481481481483</v>
      </c>
      <c r="K15" s="35">
        <v>20</v>
      </c>
      <c r="L15" s="39">
        <v>0.0350462962962963</v>
      </c>
      <c r="M15" s="35">
        <v>21</v>
      </c>
      <c r="N15" s="39">
        <v>0.01570601851851852</v>
      </c>
      <c r="O15" s="35">
        <v>6</v>
      </c>
      <c r="P15" s="40">
        <v>0.05075231481481481</v>
      </c>
      <c r="Q15" s="41">
        <f t="shared" si="0"/>
        <v>0.004074074074074077</v>
      </c>
    </row>
    <row r="16" spans="1:17" ht="11.25">
      <c r="A16" s="42">
        <v>12</v>
      </c>
      <c r="B16" s="43" t="s">
        <v>44</v>
      </c>
      <c r="C16" s="43" t="s">
        <v>26</v>
      </c>
      <c r="D16" s="44">
        <v>2002</v>
      </c>
      <c r="E16" s="45">
        <v>129</v>
      </c>
      <c r="F16" s="46" t="s">
        <v>27</v>
      </c>
      <c r="G16" s="47">
        <v>3</v>
      </c>
      <c r="H16" s="48">
        <v>0.005902777777777778</v>
      </c>
      <c r="I16" s="45">
        <v>18</v>
      </c>
      <c r="J16" s="49">
        <v>0.02802083333333333</v>
      </c>
      <c r="K16" s="45">
        <v>12</v>
      </c>
      <c r="L16" s="49">
        <v>0.03392361111111111</v>
      </c>
      <c r="M16" s="45">
        <v>9</v>
      </c>
      <c r="N16" s="49">
        <v>0.016886574074074075</v>
      </c>
      <c r="O16" s="45">
        <v>15</v>
      </c>
      <c r="P16" s="50">
        <v>0.05081018518518519</v>
      </c>
      <c r="Q16" s="51">
        <f t="shared" si="0"/>
        <v>0.004131944444444452</v>
      </c>
    </row>
    <row r="17" spans="1:17" ht="11.25">
      <c r="A17" s="42">
        <v>13</v>
      </c>
      <c r="B17" s="43" t="s">
        <v>45</v>
      </c>
      <c r="C17" s="43" t="s">
        <v>140</v>
      </c>
      <c r="D17" s="44">
        <v>1979</v>
      </c>
      <c r="E17" s="45">
        <v>50</v>
      </c>
      <c r="F17" s="46" t="s">
        <v>36</v>
      </c>
      <c r="G17" s="47">
        <v>3</v>
      </c>
      <c r="H17" s="48">
        <v>0.005960648148148149</v>
      </c>
      <c r="I17" s="45">
        <v>20</v>
      </c>
      <c r="J17" s="49">
        <v>0.02798611111111111</v>
      </c>
      <c r="K17" s="45">
        <v>11</v>
      </c>
      <c r="L17" s="49">
        <v>0.03394675925925926</v>
      </c>
      <c r="M17" s="45">
        <v>12</v>
      </c>
      <c r="N17" s="49">
        <v>0.017187499999999998</v>
      </c>
      <c r="O17" s="45">
        <v>18</v>
      </c>
      <c r="P17" s="50">
        <v>0.05113425925925926</v>
      </c>
      <c r="Q17" s="51">
        <f t="shared" si="0"/>
        <v>0.004456018518518526</v>
      </c>
    </row>
    <row r="18" spans="1:17" ht="11.25">
      <c r="A18" s="42">
        <v>14</v>
      </c>
      <c r="B18" s="43" t="s">
        <v>46</v>
      </c>
      <c r="C18" s="43" t="s">
        <v>29</v>
      </c>
      <c r="D18" s="44">
        <v>1997</v>
      </c>
      <c r="E18" s="45">
        <v>99</v>
      </c>
      <c r="F18" s="46" t="s">
        <v>24</v>
      </c>
      <c r="G18" s="47">
        <v>2</v>
      </c>
      <c r="H18" s="48">
        <v>0.005752314814814814</v>
      </c>
      <c r="I18" s="45">
        <v>15</v>
      </c>
      <c r="J18" s="49">
        <v>0.028229166666666666</v>
      </c>
      <c r="K18" s="45">
        <v>13</v>
      </c>
      <c r="L18" s="49">
        <v>0.03398148148148148</v>
      </c>
      <c r="M18" s="45">
        <v>13</v>
      </c>
      <c r="N18" s="49">
        <v>0.017627314814814814</v>
      </c>
      <c r="O18" s="45">
        <v>21</v>
      </c>
      <c r="P18" s="50">
        <v>0.0516087962962963</v>
      </c>
      <c r="Q18" s="51">
        <f t="shared" si="0"/>
        <v>0.004930555555555563</v>
      </c>
    </row>
    <row r="19" spans="1:17" ht="12" thickBot="1">
      <c r="A19" s="52">
        <v>15</v>
      </c>
      <c r="B19" s="53" t="s">
        <v>47</v>
      </c>
      <c r="C19" s="53" t="s">
        <v>39</v>
      </c>
      <c r="D19" s="54">
        <v>1978</v>
      </c>
      <c r="E19" s="55">
        <v>22</v>
      </c>
      <c r="F19" s="56" t="s">
        <v>36</v>
      </c>
      <c r="G19" s="57">
        <v>4</v>
      </c>
      <c r="H19" s="58">
        <v>0.007152777777777779</v>
      </c>
      <c r="I19" s="55">
        <v>46</v>
      </c>
      <c r="J19" s="59">
        <v>0.028657407407407406</v>
      </c>
      <c r="K19" s="55">
        <v>15</v>
      </c>
      <c r="L19" s="59">
        <v>0.03581018518518519</v>
      </c>
      <c r="M19" s="55">
        <v>24</v>
      </c>
      <c r="N19" s="59">
        <v>0.016087962962962964</v>
      </c>
      <c r="O19" s="55">
        <v>9</v>
      </c>
      <c r="P19" s="60">
        <v>0.051898148148148145</v>
      </c>
      <c r="Q19" s="61">
        <f t="shared" si="0"/>
        <v>0.005219907407407409</v>
      </c>
    </row>
    <row r="20" spans="1:17" ht="11.25">
      <c r="A20" s="32">
        <v>16</v>
      </c>
      <c r="B20" s="33" t="s">
        <v>48</v>
      </c>
      <c r="C20" s="33" t="s">
        <v>26</v>
      </c>
      <c r="D20" s="34">
        <v>1995</v>
      </c>
      <c r="E20" s="35">
        <v>13</v>
      </c>
      <c r="F20" s="36" t="s">
        <v>24</v>
      </c>
      <c r="G20" s="37">
        <v>3</v>
      </c>
      <c r="H20" s="38">
        <v>0.0067476851851851856</v>
      </c>
      <c r="I20" s="35">
        <v>38</v>
      </c>
      <c r="J20" s="39">
        <v>0.029027777777777777</v>
      </c>
      <c r="K20" s="35">
        <v>23</v>
      </c>
      <c r="L20" s="39">
        <v>0.03577546296296296</v>
      </c>
      <c r="M20" s="35">
        <v>22</v>
      </c>
      <c r="N20" s="39">
        <v>0.01613425925925926</v>
      </c>
      <c r="O20" s="35">
        <v>10</v>
      </c>
      <c r="P20" s="40">
        <v>0.051909722222222225</v>
      </c>
      <c r="Q20" s="41">
        <f t="shared" si="0"/>
        <v>0.00523148148148149</v>
      </c>
    </row>
    <row r="21" spans="1:17" ht="11.25">
      <c r="A21" s="42">
        <v>17</v>
      </c>
      <c r="B21" s="43" t="s">
        <v>49</v>
      </c>
      <c r="C21" s="43" t="s">
        <v>50</v>
      </c>
      <c r="D21" s="44">
        <v>1978</v>
      </c>
      <c r="E21" s="45">
        <v>95</v>
      </c>
      <c r="F21" s="46" t="s">
        <v>51</v>
      </c>
      <c r="G21" s="47">
        <v>1</v>
      </c>
      <c r="H21" s="48">
        <v>0.005868055555555554</v>
      </c>
      <c r="I21" s="45">
        <v>16</v>
      </c>
      <c r="J21" s="49">
        <v>0.029131944444444446</v>
      </c>
      <c r="K21" s="45">
        <v>24</v>
      </c>
      <c r="L21" s="49">
        <v>0.034999999999999996</v>
      </c>
      <c r="M21" s="45">
        <v>19</v>
      </c>
      <c r="N21" s="49">
        <v>0.01730324074074074</v>
      </c>
      <c r="O21" s="45">
        <v>19</v>
      </c>
      <c r="P21" s="50">
        <v>0.05230324074074074</v>
      </c>
      <c r="Q21" s="51">
        <f t="shared" si="0"/>
        <v>0.005625000000000005</v>
      </c>
    </row>
    <row r="22" spans="1:17" ht="11.25">
      <c r="A22" s="42">
        <v>18</v>
      </c>
      <c r="B22" s="43" t="s">
        <v>52</v>
      </c>
      <c r="C22" s="43" t="s">
        <v>53</v>
      </c>
      <c r="D22" s="44">
        <v>1973</v>
      </c>
      <c r="E22" s="45">
        <v>136</v>
      </c>
      <c r="F22" s="46" t="s">
        <v>36</v>
      </c>
      <c r="G22" s="47">
        <v>5</v>
      </c>
      <c r="H22" s="48">
        <v>0.006388888888888888</v>
      </c>
      <c r="I22" s="45">
        <v>32</v>
      </c>
      <c r="J22" s="49">
        <v>0.029456018518518517</v>
      </c>
      <c r="K22" s="45">
        <v>28</v>
      </c>
      <c r="L22" s="49">
        <v>0.03584490740740741</v>
      </c>
      <c r="M22" s="45">
        <v>26</v>
      </c>
      <c r="N22" s="49">
        <v>0.016944444444444443</v>
      </c>
      <c r="O22" s="45">
        <v>17</v>
      </c>
      <c r="P22" s="50">
        <v>0.05278935185185185</v>
      </c>
      <c r="Q22" s="51">
        <f t="shared" si="0"/>
        <v>0.006111111111111116</v>
      </c>
    </row>
    <row r="23" spans="1:17" ht="11.25">
      <c r="A23" s="42">
        <v>19</v>
      </c>
      <c r="B23" s="43" t="s">
        <v>54</v>
      </c>
      <c r="C23" s="43" t="s">
        <v>23</v>
      </c>
      <c r="D23" s="44">
        <v>2000</v>
      </c>
      <c r="E23" s="45">
        <v>130</v>
      </c>
      <c r="F23" s="46" t="s">
        <v>27</v>
      </c>
      <c r="G23" s="47">
        <v>4</v>
      </c>
      <c r="H23" s="48">
        <v>0.005474537037037037</v>
      </c>
      <c r="I23" s="45">
        <v>10</v>
      </c>
      <c r="J23" s="49">
        <v>0.028530092592592593</v>
      </c>
      <c r="K23" s="45">
        <v>14</v>
      </c>
      <c r="L23" s="49">
        <v>0.03400462962962963</v>
      </c>
      <c r="M23" s="45">
        <v>14</v>
      </c>
      <c r="N23" s="49">
        <v>0.019039351851851852</v>
      </c>
      <c r="O23" s="45">
        <v>36</v>
      </c>
      <c r="P23" s="50">
        <v>0.053043981481481484</v>
      </c>
      <c r="Q23" s="51">
        <f t="shared" si="0"/>
        <v>0.006365740740740748</v>
      </c>
    </row>
    <row r="24" spans="1:17" ht="12" thickBot="1">
      <c r="A24" s="52">
        <v>20</v>
      </c>
      <c r="B24" s="53" t="s">
        <v>55</v>
      </c>
      <c r="C24" s="53" t="s">
        <v>39</v>
      </c>
      <c r="D24" s="54">
        <v>1983</v>
      </c>
      <c r="E24" s="55">
        <v>44</v>
      </c>
      <c r="F24" s="56" t="s">
        <v>30</v>
      </c>
      <c r="G24" s="57">
        <v>6</v>
      </c>
      <c r="H24" s="58">
        <v>0.005925925925925926</v>
      </c>
      <c r="I24" s="55">
        <v>19</v>
      </c>
      <c r="J24" s="59">
        <v>0.02900462962962963</v>
      </c>
      <c r="K24" s="55">
        <v>22</v>
      </c>
      <c r="L24" s="59">
        <v>0.034930555555555555</v>
      </c>
      <c r="M24" s="55">
        <v>17</v>
      </c>
      <c r="N24" s="59">
        <v>0.018229166666666668</v>
      </c>
      <c r="O24" s="55">
        <v>28</v>
      </c>
      <c r="P24" s="60">
        <v>0.053159722222222226</v>
      </c>
      <c r="Q24" s="61">
        <f t="shared" si="0"/>
        <v>0.006481481481481491</v>
      </c>
    </row>
    <row r="25" spans="1:17" ht="11.25">
      <c r="A25" s="32">
        <v>21</v>
      </c>
      <c r="B25" s="33" t="s">
        <v>56</v>
      </c>
      <c r="C25" s="33" t="s">
        <v>140</v>
      </c>
      <c r="D25" s="34">
        <v>1998</v>
      </c>
      <c r="E25" s="35">
        <v>3</v>
      </c>
      <c r="F25" s="36" t="s">
        <v>24</v>
      </c>
      <c r="G25" s="37">
        <v>4</v>
      </c>
      <c r="H25" s="38">
        <v>0.005659722222222222</v>
      </c>
      <c r="I25" s="35">
        <v>13</v>
      </c>
      <c r="J25" s="39">
        <v>0.029375</v>
      </c>
      <c r="K25" s="35">
        <v>27</v>
      </c>
      <c r="L25" s="39">
        <v>0.035034722222222224</v>
      </c>
      <c r="M25" s="35">
        <v>20</v>
      </c>
      <c r="N25" s="39">
        <v>0.018229166666666668</v>
      </c>
      <c r="O25" s="35">
        <v>29</v>
      </c>
      <c r="P25" s="40">
        <v>0.05326388888888889</v>
      </c>
      <c r="Q25" s="41">
        <f t="shared" si="0"/>
        <v>0.006585648148148153</v>
      </c>
    </row>
    <row r="26" spans="1:17" ht="11.25">
      <c r="A26" s="42">
        <v>22</v>
      </c>
      <c r="B26" s="43" t="s">
        <v>57</v>
      </c>
      <c r="C26" s="43" t="s">
        <v>26</v>
      </c>
      <c r="D26" s="44">
        <v>1975</v>
      </c>
      <c r="E26" s="45">
        <v>84</v>
      </c>
      <c r="F26" s="46" t="s">
        <v>36</v>
      </c>
      <c r="G26" s="47">
        <v>6</v>
      </c>
      <c r="H26" s="48">
        <v>0.006238425925925925</v>
      </c>
      <c r="I26" s="45">
        <v>29</v>
      </c>
      <c r="J26" s="49">
        <v>0.028738425925925928</v>
      </c>
      <c r="K26" s="45">
        <v>17</v>
      </c>
      <c r="L26" s="49">
        <v>0.03497685185185185</v>
      </c>
      <c r="M26" s="45">
        <v>18</v>
      </c>
      <c r="N26" s="49">
        <v>0.018425925925925925</v>
      </c>
      <c r="O26" s="45">
        <v>30</v>
      </c>
      <c r="P26" s="50">
        <v>0.05340277777777778</v>
      </c>
      <c r="Q26" s="51">
        <f t="shared" si="0"/>
        <v>0.006724537037037043</v>
      </c>
    </row>
    <row r="27" spans="1:17" ht="11.25">
      <c r="A27" s="42">
        <v>23</v>
      </c>
      <c r="B27" s="43" t="s">
        <v>58</v>
      </c>
      <c r="C27" s="43" t="s">
        <v>59</v>
      </c>
      <c r="D27" s="44">
        <v>1961</v>
      </c>
      <c r="E27" s="45">
        <v>143</v>
      </c>
      <c r="F27" s="46" t="s">
        <v>42</v>
      </c>
      <c r="G27" s="47">
        <v>2</v>
      </c>
      <c r="H27" s="48">
        <v>0.006828703703703704</v>
      </c>
      <c r="I27" s="45">
        <v>39</v>
      </c>
      <c r="J27" s="49">
        <v>0.02900462962962963</v>
      </c>
      <c r="K27" s="45">
        <v>21</v>
      </c>
      <c r="L27" s="49">
        <v>0.035833333333333335</v>
      </c>
      <c r="M27" s="45">
        <v>25</v>
      </c>
      <c r="N27" s="49">
        <v>0.017974537037037035</v>
      </c>
      <c r="O27" s="45">
        <v>23</v>
      </c>
      <c r="P27" s="50">
        <v>0.053807870370370374</v>
      </c>
      <c r="Q27" s="51">
        <f t="shared" si="0"/>
        <v>0.0071296296296296385</v>
      </c>
    </row>
    <row r="28" spans="1:17" ht="11.25">
      <c r="A28" s="42">
        <v>24</v>
      </c>
      <c r="B28" s="43" t="s">
        <v>60</v>
      </c>
      <c r="C28" s="43" t="s">
        <v>26</v>
      </c>
      <c r="D28" s="44">
        <v>2002</v>
      </c>
      <c r="E28" s="45">
        <v>318</v>
      </c>
      <c r="F28" s="46" t="s">
        <v>61</v>
      </c>
      <c r="G28" s="47">
        <v>1</v>
      </c>
      <c r="H28" s="48">
        <v>0.00542824074074074</v>
      </c>
      <c r="I28" s="45">
        <v>9</v>
      </c>
      <c r="J28" s="49">
        <v>0.032233796296296295</v>
      </c>
      <c r="K28" s="45">
        <v>50</v>
      </c>
      <c r="L28" s="49">
        <v>0.037662037037037036</v>
      </c>
      <c r="M28" s="45">
        <v>35</v>
      </c>
      <c r="N28" s="49">
        <v>0.01636574074074074</v>
      </c>
      <c r="O28" s="45">
        <v>11</v>
      </c>
      <c r="P28" s="50">
        <v>0.05402777777777778</v>
      </c>
      <c r="Q28" s="51">
        <f t="shared" si="0"/>
        <v>0.007349537037037043</v>
      </c>
    </row>
    <row r="29" spans="1:17" ht="12" thickBot="1">
      <c r="A29" s="52">
        <v>25</v>
      </c>
      <c r="B29" s="53" t="s">
        <v>62</v>
      </c>
      <c r="C29" s="53" t="s">
        <v>63</v>
      </c>
      <c r="D29" s="54">
        <v>1966</v>
      </c>
      <c r="E29" s="55">
        <v>134</v>
      </c>
      <c r="F29" s="56" t="s">
        <v>42</v>
      </c>
      <c r="G29" s="57">
        <v>3</v>
      </c>
      <c r="H29" s="58">
        <v>0.006516203703703704</v>
      </c>
      <c r="I29" s="55">
        <v>34</v>
      </c>
      <c r="J29" s="59">
        <v>0.02960648148148148</v>
      </c>
      <c r="K29" s="55">
        <v>29</v>
      </c>
      <c r="L29" s="59">
        <v>0.03612268518518518</v>
      </c>
      <c r="M29" s="55">
        <v>30</v>
      </c>
      <c r="N29" s="59">
        <v>0.018090277777777778</v>
      </c>
      <c r="O29" s="55">
        <v>25</v>
      </c>
      <c r="P29" s="60">
        <v>0.05421296296296296</v>
      </c>
      <c r="Q29" s="61">
        <f t="shared" si="0"/>
        <v>0.007534722222222227</v>
      </c>
    </row>
    <row r="30" spans="1:17" ht="11.25">
      <c r="A30" s="32">
        <v>26</v>
      </c>
      <c r="B30" s="33" t="s">
        <v>64</v>
      </c>
      <c r="C30" s="33" t="s">
        <v>65</v>
      </c>
      <c r="D30" s="34">
        <v>1995</v>
      </c>
      <c r="E30" s="35">
        <v>337</v>
      </c>
      <c r="F30" s="36" t="s">
        <v>66</v>
      </c>
      <c r="G30" s="37">
        <v>1</v>
      </c>
      <c r="H30" s="38">
        <v>0.006053240740740741</v>
      </c>
      <c r="I30" s="35">
        <v>22</v>
      </c>
      <c r="J30" s="39">
        <v>0.029849537037037036</v>
      </c>
      <c r="K30" s="35">
        <v>31</v>
      </c>
      <c r="L30" s="39">
        <v>0.035902777777777777</v>
      </c>
      <c r="M30" s="35">
        <v>28</v>
      </c>
      <c r="N30" s="39">
        <v>0.018472222222222223</v>
      </c>
      <c r="O30" s="35">
        <v>31</v>
      </c>
      <c r="P30" s="40">
        <v>0.054375</v>
      </c>
      <c r="Q30" s="41">
        <f t="shared" si="0"/>
        <v>0.007696759259259264</v>
      </c>
    </row>
    <row r="31" spans="1:17" ht="11.25">
      <c r="A31" s="42">
        <v>27</v>
      </c>
      <c r="B31" s="43" t="s">
        <v>67</v>
      </c>
      <c r="C31" s="43" t="s">
        <v>140</v>
      </c>
      <c r="D31" s="44">
        <v>2000</v>
      </c>
      <c r="E31" s="45">
        <v>21</v>
      </c>
      <c r="F31" s="46" t="s">
        <v>27</v>
      </c>
      <c r="G31" s="47">
        <v>5</v>
      </c>
      <c r="H31" s="48">
        <v>0.005601851851851852</v>
      </c>
      <c r="I31" s="45">
        <v>11</v>
      </c>
      <c r="J31" s="49">
        <v>0.030659722222222224</v>
      </c>
      <c r="K31" s="45">
        <v>32</v>
      </c>
      <c r="L31" s="49">
        <v>0.03626157407407408</v>
      </c>
      <c r="M31" s="45">
        <v>31</v>
      </c>
      <c r="N31" s="49">
        <v>0.018217592592592594</v>
      </c>
      <c r="O31" s="45">
        <v>27</v>
      </c>
      <c r="P31" s="50">
        <v>0.05447916666666667</v>
      </c>
      <c r="Q31" s="51">
        <f t="shared" si="0"/>
        <v>0.007800925925925933</v>
      </c>
    </row>
    <row r="32" spans="1:17" ht="11.25">
      <c r="A32" s="42">
        <v>28</v>
      </c>
      <c r="B32" s="43" t="s">
        <v>68</v>
      </c>
      <c r="C32" s="43" t="s">
        <v>69</v>
      </c>
      <c r="D32" s="44">
        <v>1980</v>
      </c>
      <c r="E32" s="45">
        <v>97</v>
      </c>
      <c r="F32" s="46" t="s">
        <v>30</v>
      </c>
      <c r="G32" s="47">
        <v>7</v>
      </c>
      <c r="H32" s="48">
        <v>0.00537037037037037</v>
      </c>
      <c r="I32" s="45">
        <v>7</v>
      </c>
      <c r="J32" s="49">
        <v>0.028680555555555553</v>
      </c>
      <c r="K32" s="45">
        <v>16</v>
      </c>
      <c r="L32" s="49">
        <v>0.03405092592592592</v>
      </c>
      <c r="M32" s="45">
        <v>15</v>
      </c>
      <c r="N32" s="49">
        <v>0.020532407407407405</v>
      </c>
      <c r="O32" s="45">
        <v>47</v>
      </c>
      <c r="P32" s="50">
        <v>0.05458333333333334</v>
      </c>
      <c r="Q32" s="51">
        <f t="shared" si="0"/>
        <v>0.007905092592592602</v>
      </c>
    </row>
    <row r="33" spans="1:17" ht="11.25">
      <c r="A33" s="42">
        <v>29</v>
      </c>
      <c r="B33" s="43" t="s">
        <v>70</v>
      </c>
      <c r="C33" s="43" t="s">
        <v>71</v>
      </c>
      <c r="D33" s="44">
        <v>1976</v>
      </c>
      <c r="E33" s="45">
        <v>144</v>
      </c>
      <c r="F33" s="46" t="s">
        <v>36</v>
      </c>
      <c r="G33" s="47">
        <v>7</v>
      </c>
      <c r="H33" s="48">
        <v>0.007083333333333333</v>
      </c>
      <c r="I33" s="45">
        <v>45</v>
      </c>
      <c r="J33" s="49">
        <v>0.028773148148148145</v>
      </c>
      <c r="K33" s="45">
        <v>19</v>
      </c>
      <c r="L33" s="49">
        <v>0.03585648148148148</v>
      </c>
      <c r="M33" s="45">
        <v>27</v>
      </c>
      <c r="N33" s="49">
        <v>0.01923611111111111</v>
      </c>
      <c r="O33" s="45">
        <v>37</v>
      </c>
      <c r="P33" s="50">
        <v>0.05509259259259259</v>
      </c>
      <c r="Q33" s="51">
        <f t="shared" si="0"/>
        <v>0.008414351851851853</v>
      </c>
    </row>
    <row r="34" spans="1:17" ht="12" thickBot="1">
      <c r="A34" s="52">
        <v>30</v>
      </c>
      <c r="B34" s="53" t="s">
        <v>72</v>
      </c>
      <c r="C34" s="53" t="s">
        <v>73</v>
      </c>
      <c r="D34" s="54">
        <v>1999</v>
      </c>
      <c r="E34" s="55">
        <v>133</v>
      </c>
      <c r="F34" s="56" t="s">
        <v>24</v>
      </c>
      <c r="G34" s="57">
        <v>5</v>
      </c>
      <c r="H34" s="58">
        <v>0.004907407407407407</v>
      </c>
      <c r="I34" s="55">
        <v>1</v>
      </c>
      <c r="J34" s="59">
        <v>0.03243055555555556</v>
      </c>
      <c r="K34" s="55">
        <v>51</v>
      </c>
      <c r="L34" s="59">
        <v>0.03733796296296296</v>
      </c>
      <c r="M34" s="55">
        <v>33</v>
      </c>
      <c r="N34" s="59">
        <v>0.017974537037037035</v>
      </c>
      <c r="O34" s="55">
        <v>24</v>
      </c>
      <c r="P34" s="60">
        <v>0.055312499999999994</v>
      </c>
      <c r="Q34" s="61">
        <f t="shared" si="0"/>
        <v>0.008634259259259258</v>
      </c>
    </row>
    <row r="35" spans="1:17" ht="11.25">
      <c r="A35" s="32">
        <v>31</v>
      </c>
      <c r="B35" s="33" t="s">
        <v>74</v>
      </c>
      <c r="C35" s="33" t="s">
        <v>39</v>
      </c>
      <c r="D35" s="34">
        <v>1981</v>
      </c>
      <c r="E35" s="35">
        <v>57</v>
      </c>
      <c r="F35" s="36" t="s">
        <v>30</v>
      </c>
      <c r="G35" s="37">
        <v>8</v>
      </c>
      <c r="H35" s="38">
        <v>0.006979166666666667</v>
      </c>
      <c r="I35" s="35">
        <v>41</v>
      </c>
      <c r="J35" s="39">
        <v>0.031226851851851853</v>
      </c>
      <c r="K35" s="35">
        <v>35</v>
      </c>
      <c r="L35" s="39">
        <v>0.03820601851851852</v>
      </c>
      <c r="M35" s="35">
        <v>38</v>
      </c>
      <c r="N35" s="39">
        <v>0.017407407407407406</v>
      </c>
      <c r="O35" s="35">
        <v>20</v>
      </c>
      <c r="P35" s="40">
        <v>0.05561342592592592</v>
      </c>
      <c r="Q35" s="41">
        <f t="shared" si="0"/>
        <v>0.008935185185185185</v>
      </c>
    </row>
    <row r="36" spans="1:17" ht="11.25">
      <c r="A36" s="42">
        <v>32</v>
      </c>
      <c r="B36" s="43" t="s">
        <v>75</v>
      </c>
      <c r="C36" s="43" t="s">
        <v>23</v>
      </c>
      <c r="D36" s="44">
        <v>1983</v>
      </c>
      <c r="E36" s="45">
        <v>90</v>
      </c>
      <c r="F36" s="46" t="s">
        <v>30</v>
      </c>
      <c r="G36" s="47">
        <v>9</v>
      </c>
      <c r="H36" s="48">
        <v>0.007534722222222221</v>
      </c>
      <c r="I36" s="45">
        <v>59</v>
      </c>
      <c r="J36" s="49">
        <v>0.03155092592592592</v>
      </c>
      <c r="K36" s="45">
        <v>39</v>
      </c>
      <c r="L36" s="49">
        <v>0.03908564814814815</v>
      </c>
      <c r="M36" s="45">
        <v>48</v>
      </c>
      <c r="N36" s="49">
        <v>0.016631944444444446</v>
      </c>
      <c r="O36" s="45">
        <v>13</v>
      </c>
      <c r="P36" s="50">
        <v>0.055717592592592596</v>
      </c>
      <c r="Q36" s="51">
        <f t="shared" si="0"/>
        <v>0.009039351851851861</v>
      </c>
    </row>
    <row r="37" spans="1:17" ht="11.25">
      <c r="A37" s="42">
        <v>33</v>
      </c>
      <c r="B37" s="43" t="s">
        <v>76</v>
      </c>
      <c r="C37" s="43" t="s">
        <v>77</v>
      </c>
      <c r="D37" s="44">
        <v>1974</v>
      </c>
      <c r="E37" s="45">
        <v>4</v>
      </c>
      <c r="F37" s="46" t="s">
        <v>36</v>
      </c>
      <c r="G37" s="47">
        <v>8</v>
      </c>
      <c r="H37" s="48">
        <v>0.007025462962962963</v>
      </c>
      <c r="I37" s="45">
        <v>43</v>
      </c>
      <c r="J37" s="49">
        <v>0.028761574074074075</v>
      </c>
      <c r="K37" s="45">
        <v>18</v>
      </c>
      <c r="L37" s="49">
        <v>0.035787037037037034</v>
      </c>
      <c r="M37" s="45">
        <v>23</v>
      </c>
      <c r="N37" s="49">
        <v>0.020428240740740743</v>
      </c>
      <c r="O37" s="45">
        <v>46</v>
      </c>
      <c r="P37" s="50">
        <v>0.056215277777777774</v>
      </c>
      <c r="Q37" s="51">
        <f t="shared" si="0"/>
        <v>0.009537037037037038</v>
      </c>
    </row>
    <row r="38" spans="1:17" ht="11.25">
      <c r="A38" s="42">
        <v>34</v>
      </c>
      <c r="B38" s="43" t="s">
        <v>78</v>
      </c>
      <c r="C38" s="43" t="s">
        <v>26</v>
      </c>
      <c r="D38" s="44">
        <v>1993</v>
      </c>
      <c r="E38" s="45">
        <v>8</v>
      </c>
      <c r="F38" s="46" t="s">
        <v>24</v>
      </c>
      <c r="G38" s="47">
        <v>6</v>
      </c>
      <c r="H38" s="48">
        <v>0.006273148148148148</v>
      </c>
      <c r="I38" s="45">
        <v>30</v>
      </c>
      <c r="J38" s="49">
        <v>0.0296412037037037</v>
      </c>
      <c r="K38" s="45">
        <v>30</v>
      </c>
      <c r="L38" s="49">
        <v>0.03591435185185186</v>
      </c>
      <c r="M38" s="45">
        <v>29</v>
      </c>
      <c r="N38" s="49">
        <v>0.020763888888888887</v>
      </c>
      <c r="O38" s="45">
        <v>49</v>
      </c>
      <c r="P38" s="50">
        <v>0.05667824074074074</v>
      </c>
      <c r="Q38" s="51">
        <f aca="true" t="shared" si="1" ref="Q38:Q54">P38-$P$5</f>
        <v>0.010000000000000002</v>
      </c>
    </row>
    <row r="39" spans="1:17" ht="12" thickBot="1">
      <c r="A39" s="52">
        <v>35</v>
      </c>
      <c r="B39" s="53" t="s">
        <v>79</v>
      </c>
      <c r="C39" s="53" t="s">
        <v>80</v>
      </c>
      <c r="D39" s="54">
        <v>1984</v>
      </c>
      <c r="E39" s="55">
        <v>141</v>
      </c>
      <c r="F39" s="56" t="s">
        <v>30</v>
      </c>
      <c r="G39" s="57">
        <v>10</v>
      </c>
      <c r="H39" s="58">
        <v>0.007256944444444444</v>
      </c>
      <c r="I39" s="55">
        <v>51</v>
      </c>
      <c r="J39" s="59">
        <v>0.03130787037037037</v>
      </c>
      <c r="K39" s="55">
        <v>36</v>
      </c>
      <c r="L39" s="59">
        <v>0.038564814814814816</v>
      </c>
      <c r="M39" s="55">
        <v>41</v>
      </c>
      <c r="N39" s="59">
        <v>0.018217592592592594</v>
      </c>
      <c r="O39" s="55">
        <v>26</v>
      </c>
      <c r="P39" s="60">
        <v>0.0567824074074074</v>
      </c>
      <c r="Q39" s="61">
        <f t="shared" si="1"/>
        <v>0.010104166666666664</v>
      </c>
    </row>
    <row r="40" spans="1:17" ht="11.25">
      <c r="A40" s="32">
        <v>36</v>
      </c>
      <c r="B40" s="33" t="s">
        <v>81</v>
      </c>
      <c r="C40" s="33" t="s">
        <v>82</v>
      </c>
      <c r="D40" s="34">
        <v>2001</v>
      </c>
      <c r="E40" s="35">
        <v>92</v>
      </c>
      <c r="F40" s="36" t="s">
        <v>61</v>
      </c>
      <c r="G40" s="37">
        <v>2</v>
      </c>
      <c r="H40" s="38">
        <v>0.005740740740740742</v>
      </c>
      <c r="I40" s="35">
        <v>14</v>
      </c>
      <c r="J40" s="39">
        <v>0.029143518518518517</v>
      </c>
      <c r="K40" s="35">
        <v>25</v>
      </c>
      <c r="L40" s="39">
        <v>0.03488425925925926</v>
      </c>
      <c r="M40" s="35">
        <v>16</v>
      </c>
      <c r="N40" s="39">
        <v>0.021967592592592594</v>
      </c>
      <c r="O40" s="35">
        <v>55</v>
      </c>
      <c r="P40" s="40">
        <v>0.056851851851851855</v>
      </c>
      <c r="Q40" s="41">
        <f t="shared" si="1"/>
        <v>0.01017361111111112</v>
      </c>
    </row>
    <row r="41" spans="1:17" ht="11.25">
      <c r="A41" s="42">
        <v>37</v>
      </c>
      <c r="B41" s="43" t="s">
        <v>83</v>
      </c>
      <c r="C41" s="43" t="s">
        <v>84</v>
      </c>
      <c r="D41" s="44">
        <v>1969</v>
      </c>
      <c r="E41" s="45">
        <v>301</v>
      </c>
      <c r="F41" s="46" t="s">
        <v>85</v>
      </c>
      <c r="G41" s="47">
        <v>1</v>
      </c>
      <c r="H41" s="48">
        <v>0.00738425925925926</v>
      </c>
      <c r="I41" s="45">
        <v>55</v>
      </c>
      <c r="J41" s="49">
        <v>0.031157407407407408</v>
      </c>
      <c r="K41" s="45">
        <v>33</v>
      </c>
      <c r="L41" s="49">
        <v>0.03854166666666667</v>
      </c>
      <c r="M41" s="45">
        <v>40</v>
      </c>
      <c r="N41" s="49">
        <v>0.018483796296296297</v>
      </c>
      <c r="O41" s="45">
        <v>32</v>
      </c>
      <c r="P41" s="50">
        <v>0.05702546296296296</v>
      </c>
      <c r="Q41" s="51">
        <f t="shared" si="1"/>
        <v>0.010347222222222223</v>
      </c>
    </row>
    <row r="42" spans="1:17" ht="11.25">
      <c r="A42" s="42">
        <v>38</v>
      </c>
      <c r="B42" s="43" t="s">
        <v>86</v>
      </c>
      <c r="C42" s="43" t="s">
        <v>87</v>
      </c>
      <c r="D42" s="44">
        <v>1970</v>
      </c>
      <c r="E42" s="45">
        <v>140</v>
      </c>
      <c r="F42" s="46" t="s">
        <v>36</v>
      </c>
      <c r="G42" s="47">
        <v>9</v>
      </c>
      <c r="H42" s="48">
        <v>0.008101851851851851</v>
      </c>
      <c r="I42" s="45">
        <v>64</v>
      </c>
      <c r="J42" s="49">
        <v>0.031226851851851853</v>
      </c>
      <c r="K42" s="45">
        <v>34</v>
      </c>
      <c r="L42" s="49">
        <v>0.039328703703703706</v>
      </c>
      <c r="M42" s="45">
        <v>52</v>
      </c>
      <c r="N42" s="49">
        <v>0.017905092592592594</v>
      </c>
      <c r="O42" s="45">
        <v>22</v>
      </c>
      <c r="P42" s="50">
        <v>0.057233796296296297</v>
      </c>
      <c r="Q42" s="51">
        <f t="shared" si="1"/>
        <v>0.010555555555555561</v>
      </c>
    </row>
    <row r="43" spans="1:17" ht="11.25">
      <c r="A43" s="42">
        <v>39</v>
      </c>
      <c r="B43" s="43" t="s">
        <v>88</v>
      </c>
      <c r="C43" s="43" t="s">
        <v>89</v>
      </c>
      <c r="D43" s="44">
        <v>1991</v>
      </c>
      <c r="E43" s="45">
        <v>113</v>
      </c>
      <c r="F43" s="46" t="s">
        <v>24</v>
      </c>
      <c r="G43" s="47">
        <v>7</v>
      </c>
      <c r="H43" s="48">
        <v>0.0065625</v>
      </c>
      <c r="I43" s="45">
        <v>35</v>
      </c>
      <c r="J43" s="49">
        <v>0.03208333333333333</v>
      </c>
      <c r="K43" s="45">
        <v>47</v>
      </c>
      <c r="L43" s="49">
        <v>0.03864583333333333</v>
      </c>
      <c r="M43" s="45">
        <v>42</v>
      </c>
      <c r="N43" s="49">
        <v>0.018761574074074073</v>
      </c>
      <c r="O43" s="45">
        <v>35</v>
      </c>
      <c r="P43" s="50">
        <v>0.05740740740740741</v>
      </c>
      <c r="Q43" s="51">
        <f t="shared" si="1"/>
        <v>0.010729166666666672</v>
      </c>
    </row>
    <row r="44" spans="1:17" ht="12" thickBot="1">
      <c r="A44" s="52">
        <v>40</v>
      </c>
      <c r="B44" s="53" t="s">
        <v>90</v>
      </c>
      <c r="C44" s="53" t="s">
        <v>23</v>
      </c>
      <c r="D44" s="54">
        <v>2001</v>
      </c>
      <c r="E44" s="55">
        <v>91</v>
      </c>
      <c r="F44" s="56" t="s">
        <v>27</v>
      </c>
      <c r="G44" s="57">
        <v>6</v>
      </c>
      <c r="H44" s="58">
        <v>0.006111111111111111</v>
      </c>
      <c r="I44" s="55">
        <v>25</v>
      </c>
      <c r="J44" s="59">
        <v>0.03144675925925926</v>
      </c>
      <c r="K44" s="55">
        <v>38</v>
      </c>
      <c r="L44" s="59">
        <v>0.03755787037037037</v>
      </c>
      <c r="M44" s="55">
        <v>34</v>
      </c>
      <c r="N44" s="59">
        <v>0.020046296296296295</v>
      </c>
      <c r="O44" s="55">
        <v>44</v>
      </c>
      <c r="P44" s="60">
        <v>0.05760416666666667</v>
      </c>
      <c r="Q44" s="61">
        <f t="shared" si="1"/>
        <v>0.010925925925925936</v>
      </c>
    </row>
    <row r="45" spans="1:17" ht="11.25">
      <c r="A45" s="32">
        <v>41</v>
      </c>
      <c r="B45" s="33" t="s">
        <v>25</v>
      </c>
      <c r="C45" s="33" t="s">
        <v>26</v>
      </c>
      <c r="D45" s="34">
        <v>1975</v>
      </c>
      <c r="E45" s="35">
        <v>109</v>
      </c>
      <c r="F45" s="36" t="s">
        <v>36</v>
      </c>
      <c r="G45" s="37">
        <v>10</v>
      </c>
      <c r="H45" s="38">
        <v>0.007013888888888889</v>
      </c>
      <c r="I45" s="35">
        <v>42</v>
      </c>
      <c r="J45" s="39">
        <v>0.029317129629629634</v>
      </c>
      <c r="K45" s="35">
        <v>26</v>
      </c>
      <c r="L45" s="39">
        <v>0.03633101851851852</v>
      </c>
      <c r="M45" s="35">
        <v>32</v>
      </c>
      <c r="N45" s="39">
        <v>0.0212962962962963</v>
      </c>
      <c r="O45" s="35">
        <v>51</v>
      </c>
      <c r="P45" s="40">
        <v>0.05762731481481481</v>
      </c>
      <c r="Q45" s="41">
        <f t="shared" si="1"/>
        <v>0.010949074074074076</v>
      </c>
    </row>
    <row r="46" spans="1:17" ht="11.25">
      <c r="A46" s="42">
        <v>42</v>
      </c>
      <c r="B46" s="43" t="s">
        <v>91</v>
      </c>
      <c r="C46" s="43" t="s">
        <v>53</v>
      </c>
      <c r="D46" s="44">
        <v>1984</v>
      </c>
      <c r="E46" s="45">
        <v>137</v>
      </c>
      <c r="F46" s="46" t="s">
        <v>92</v>
      </c>
      <c r="G46" s="47">
        <v>1</v>
      </c>
      <c r="H46" s="48">
        <v>0.007303240740740741</v>
      </c>
      <c r="I46" s="45">
        <v>52</v>
      </c>
      <c r="J46" s="49">
        <v>0.031712962962962964</v>
      </c>
      <c r="K46" s="45">
        <v>40</v>
      </c>
      <c r="L46" s="49">
        <v>0.0390162037037037</v>
      </c>
      <c r="M46" s="45">
        <v>47</v>
      </c>
      <c r="N46" s="49">
        <v>0.01866898148148148</v>
      </c>
      <c r="O46" s="45">
        <v>33</v>
      </c>
      <c r="P46" s="50">
        <v>0.05768518518518518</v>
      </c>
      <c r="Q46" s="51">
        <f t="shared" si="1"/>
        <v>0.011006944444444444</v>
      </c>
    </row>
    <row r="47" spans="1:17" ht="11.25">
      <c r="A47" s="42">
        <v>43</v>
      </c>
      <c r="B47" s="43" t="s">
        <v>93</v>
      </c>
      <c r="C47" s="43" t="s">
        <v>94</v>
      </c>
      <c r="D47" s="44">
        <v>1979</v>
      </c>
      <c r="E47" s="45">
        <v>18</v>
      </c>
      <c r="F47" s="46" t="s">
        <v>36</v>
      </c>
      <c r="G47" s="47">
        <v>11</v>
      </c>
      <c r="H47" s="48">
        <v>0.0066782407407407415</v>
      </c>
      <c r="I47" s="45">
        <v>36</v>
      </c>
      <c r="J47" s="49">
        <v>0.03172453703703703</v>
      </c>
      <c r="K47" s="45">
        <v>41</v>
      </c>
      <c r="L47" s="49">
        <v>0.03840277777777778</v>
      </c>
      <c r="M47" s="45">
        <v>39</v>
      </c>
      <c r="N47" s="49">
        <v>0.01931712962962963</v>
      </c>
      <c r="O47" s="45">
        <v>38</v>
      </c>
      <c r="P47" s="50">
        <v>0.05771990740740741</v>
      </c>
      <c r="Q47" s="51">
        <f t="shared" si="1"/>
        <v>0.011041666666666672</v>
      </c>
    </row>
    <row r="48" spans="1:17" ht="11.25">
      <c r="A48" s="42">
        <v>44</v>
      </c>
      <c r="B48" s="43" t="s">
        <v>95</v>
      </c>
      <c r="C48" s="43" t="s">
        <v>96</v>
      </c>
      <c r="D48" s="44">
        <v>1979</v>
      </c>
      <c r="E48" s="45">
        <v>6</v>
      </c>
      <c r="F48" s="46" t="s">
        <v>36</v>
      </c>
      <c r="G48" s="47">
        <v>12</v>
      </c>
      <c r="H48" s="48">
        <v>0.006886574074074074</v>
      </c>
      <c r="I48" s="45">
        <v>40</v>
      </c>
      <c r="J48" s="49">
        <v>0.03210648148148148</v>
      </c>
      <c r="K48" s="45">
        <v>48</v>
      </c>
      <c r="L48" s="49">
        <v>0.03899305555555555</v>
      </c>
      <c r="M48" s="45">
        <v>46</v>
      </c>
      <c r="N48" s="49">
        <v>0.018761574074074073</v>
      </c>
      <c r="O48" s="45">
        <v>34</v>
      </c>
      <c r="P48" s="50">
        <v>0.05775462962962963</v>
      </c>
      <c r="Q48" s="51">
        <f t="shared" si="1"/>
        <v>0.011076388888888893</v>
      </c>
    </row>
    <row r="49" spans="1:17" ht="12" thickBot="1">
      <c r="A49" s="52">
        <v>45</v>
      </c>
      <c r="B49" s="53" t="s">
        <v>97</v>
      </c>
      <c r="C49" s="53" t="s">
        <v>98</v>
      </c>
      <c r="D49" s="54">
        <v>1989</v>
      </c>
      <c r="E49" s="55">
        <v>326</v>
      </c>
      <c r="F49" s="56" t="s">
        <v>92</v>
      </c>
      <c r="G49" s="57">
        <v>2</v>
      </c>
      <c r="H49" s="58">
        <v>0.007233796296296296</v>
      </c>
      <c r="I49" s="55">
        <v>50</v>
      </c>
      <c r="J49" s="59">
        <v>0.03186342592592593</v>
      </c>
      <c r="K49" s="55">
        <v>43</v>
      </c>
      <c r="L49" s="59">
        <v>0.03909722222222222</v>
      </c>
      <c r="M49" s="55">
        <v>49</v>
      </c>
      <c r="N49" s="59">
        <v>0.01947916666666667</v>
      </c>
      <c r="O49" s="55">
        <v>39</v>
      </c>
      <c r="P49" s="60">
        <v>0.058576388888888886</v>
      </c>
      <c r="Q49" s="61">
        <f t="shared" si="1"/>
        <v>0.01189814814814815</v>
      </c>
    </row>
    <row r="50" spans="1:17" ht="11.25">
      <c r="A50" s="32">
        <v>46</v>
      </c>
      <c r="B50" s="33" t="s">
        <v>99</v>
      </c>
      <c r="C50" s="33" t="s">
        <v>39</v>
      </c>
      <c r="D50" s="34">
        <v>1961</v>
      </c>
      <c r="E50" s="35">
        <v>36</v>
      </c>
      <c r="F50" s="36" t="s">
        <v>42</v>
      </c>
      <c r="G50" s="37">
        <v>4</v>
      </c>
      <c r="H50" s="38">
        <v>0.007453703703703703</v>
      </c>
      <c r="I50" s="35">
        <v>57</v>
      </c>
      <c r="J50" s="39">
        <v>0.03144675925925926</v>
      </c>
      <c r="K50" s="35">
        <v>37</v>
      </c>
      <c r="L50" s="39">
        <v>0.03890046296296296</v>
      </c>
      <c r="M50" s="35">
        <v>45</v>
      </c>
      <c r="N50" s="39">
        <v>0.0196875</v>
      </c>
      <c r="O50" s="35">
        <v>40</v>
      </c>
      <c r="P50" s="40">
        <v>0.05858796296296296</v>
      </c>
      <c r="Q50" s="41">
        <f t="shared" si="1"/>
        <v>0.011909722222222224</v>
      </c>
    </row>
    <row r="51" spans="1:17" ht="11.25">
      <c r="A51" s="42">
        <v>47</v>
      </c>
      <c r="B51" s="43" t="s">
        <v>100</v>
      </c>
      <c r="C51" s="43" t="s">
        <v>39</v>
      </c>
      <c r="D51" s="44">
        <v>1989</v>
      </c>
      <c r="E51" s="45">
        <v>142</v>
      </c>
      <c r="F51" s="46" t="s">
        <v>30</v>
      </c>
      <c r="G51" s="47">
        <v>11</v>
      </c>
      <c r="H51" s="48">
        <v>0.006701388888888889</v>
      </c>
      <c r="I51" s="45">
        <v>37</v>
      </c>
      <c r="J51" s="49">
        <v>0.03263888888888889</v>
      </c>
      <c r="K51" s="45">
        <v>53</v>
      </c>
      <c r="L51" s="49">
        <v>0.03934027777777777</v>
      </c>
      <c r="M51" s="45">
        <v>53</v>
      </c>
      <c r="N51" s="49">
        <v>0.019791666666666666</v>
      </c>
      <c r="O51" s="45">
        <v>42</v>
      </c>
      <c r="P51" s="50">
        <v>0.059131944444444445</v>
      </c>
      <c r="Q51" s="51">
        <f t="shared" si="1"/>
        <v>0.01245370370370371</v>
      </c>
    </row>
    <row r="52" spans="1:17" ht="11.25">
      <c r="A52" s="42">
        <v>48</v>
      </c>
      <c r="B52" s="43" t="s">
        <v>101</v>
      </c>
      <c r="C52" s="43" t="s">
        <v>102</v>
      </c>
      <c r="D52" s="44">
        <v>1962</v>
      </c>
      <c r="E52" s="45">
        <v>40</v>
      </c>
      <c r="F52" s="46" t="s">
        <v>42</v>
      </c>
      <c r="G52" s="47">
        <v>5</v>
      </c>
      <c r="H52" s="48">
        <v>0.007060185185185184</v>
      </c>
      <c r="I52" s="45">
        <v>44</v>
      </c>
      <c r="J52" s="49">
        <v>0.031782407407407405</v>
      </c>
      <c r="K52" s="45">
        <v>42</v>
      </c>
      <c r="L52" s="49">
        <v>0.03884259259259259</v>
      </c>
      <c r="M52" s="45">
        <v>43</v>
      </c>
      <c r="N52" s="49">
        <v>0.020555555555555556</v>
      </c>
      <c r="O52" s="45">
        <v>48</v>
      </c>
      <c r="P52" s="50">
        <v>0.059398148148148144</v>
      </c>
      <c r="Q52" s="51">
        <f t="shared" si="1"/>
        <v>0.012719907407407409</v>
      </c>
    </row>
    <row r="53" spans="1:17" ht="11.25">
      <c r="A53" s="42">
        <v>49</v>
      </c>
      <c r="B53" s="43" t="s">
        <v>103</v>
      </c>
      <c r="C53" s="43" t="s">
        <v>26</v>
      </c>
      <c r="D53" s="44">
        <v>1975</v>
      </c>
      <c r="E53" s="45">
        <v>320</v>
      </c>
      <c r="F53" s="46" t="s">
        <v>51</v>
      </c>
      <c r="G53" s="47">
        <v>2</v>
      </c>
      <c r="H53" s="48">
        <v>0.007314814814814815</v>
      </c>
      <c r="I53" s="45">
        <v>53</v>
      </c>
      <c r="J53" s="49">
        <v>0.03362268518518518</v>
      </c>
      <c r="K53" s="45">
        <v>55</v>
      </c>
      <c r="L53" s="49">
        <v>0.0409375</v>
      </c>
      <c r="M53" s="45">
        <v>55</v>
      </c>
      <c r="N53" s="49">
        <v>0.02005787037037037</v>
      </c>
      <c r="O53" s="45">
        <v>45</v>
      </c>
      <c r="P53" s="50">
        <v>0.060995370370370366</v>
      </c>
      <c r="Q53" s="51">
        <f t="shared" si="1"/>
        <v>0.014317129629629631</v>
      </c>
    </row>
    <row r="54" spans="1:17" ht="12" thickBot="1">
      <c r="A54" s="52">
        <v>50</v>
      </c>
      <c r="B54" s="53" t="s">
        <v>104</v>
      </c>
      <c r="C54" s="53" t="s">
        <v>105</v>
      </c>
      <c r="D54" s="54">
        <v>1984</v>
      </c>
      <c r="E54" s="55">
        <v>336</v>
      </c>
      <c r="F54" s="56" t="s">
        <v>92</v>
      </c>
      <c r="G54" s="57">
        <v>3</v>
      </c>
      <c r="H54" s="58">
        <v>0.0072106481481481475</v>
      </c>
      <c r="I54" s="55">
        <v>48</v>
      </c>
      <c r="J54" s="59">
        <v>0.03190972222222222</v>
      </c>
      <c r="K54" s="55">
        <v>45</v>
      </c>
      <c r="L54" s="59">
        <v>0.03912037037037037</v>
      </c>
      <c r="M54" s="55">
        <v>50</v>
      </c>
      <c r="N54" s="59">
        <v>0.02226851851851852</v>
      </c>
      <c r="O54" s="55">
        <v>57</v>
      </c>
      <c r="P54" s="60">
        <v>0.06138888888888889</v>
      </c>
      <c r="Q54" s="61">
        <f t="shared" si="1"/>
        <v>0.014710648148148153</v>
      </c>
    </row>
    <row r="55" spans="1:17" ht="11.25">
      <c r="A55" s="32">
        <v>51</v>
      </c>
      <c r="B55" s="33" t="s">
        <v>106</v>
      </c>
      <c r="C55" s="33" t="s">
        <v>77</v>
      </c>
      <c r="D55" s="34">
        <v>1954</v>
      </c>
      <c r="E55" s="35">
        <v>63</v>
      </c>
      <c r="F55" s="36" t="s">
        <v>107</v>
      </c>
      <c r="G55" s="37">
        <v>1</v>
      </c>
      <c r="H55" s="38">
        <v>0.008263888888888888</v>
      </c>
      <c r="I55" s="35">
        <v>68</v>
      </c>
      <c r="J55" s="39">
        <v>0.032789351851851854</v>
      </c>
      <c r="K55" s="35">
        <v>54</v>
      </c>
      <c r="L55" s="39">
        <v>0.041053240740740744</v>
      </c>
      <c r="M55" s="35">
        <v>56</v>
      </c>
      <c r="N55" s="39">
        <v>0.021782407407407407</v>
      </c>
      <c r="O55" s="35">
        <v>53</v>
      </c>
      <c r="P55" s="40">
        <v>0.06283564814814814</v>
      </c>
      <c r="Q55" s="41">
        <f aca="true" t="shared" si="2" ref="Q55:Q74">P55-$P$5</f>
        <v>0.016157407407407405</v>
      </c>
    </row>
    <row r="56" spans="1:17" ht="11.25">
      <c r="A56" s="42">
        <v>52</v>
      </c>
      <c r="B56" s="43" t="s">
        <v>108</v>
      </c>
      <c r="C56" s="43" t="s">
        <v>109</v>
      </c>
      <c r="D56" s="44">
        <v>1979</v>
      </c>
      <c r="E56" s="45">
        <v>128</v>
      </c>
      <c r="F56" s="46" t="s">
        <v>36</v>
      </c>
      <c r="G56" s="47">
        <v>13</v>
      </c>
      <c r="H56" s="48">
        <v>0.0077083333333333335</v>
      </c>
      <c r="I56" s="45">
        <v>60</v>
      </c>
      <c r="J56" s="49">
        <v>0.035625</v>
      </c>
      <c r="K56" s="45">
        <v>61</v>
      </c>
      <c r="L56" s="49">
        <v>0.043333333333333335</v>
      </c>
      <c r="M56" s="45">
        <v>60</v>
      </c>
      <c r="N56" s="49">
        <v>0.019756944444444445</v>
      </c>
      <c r="O56" s="45">
        <v>41</v>
      </c>
      <c r="P56" s="50">
        <v>0.06309027777777777</v>
      </c>
      <c r="Q56" s="51">
        <f t="shared" si="2"/>
        <v>0.016412037037037037</v>
      </c>
    </row>
    <row r="57" spans="1:17" ht="11.25">
      <c r="A57" s="42">
        <v>53</v>
      </c>
      <c r="B57" s="43" t="s">
        <v>110</v>
      </c>
      <c r="C57" s="43" t="s">
        <v>29</v>
      </c>
      <c r="D57" s="44">
        <v>2003</v>
      </c>
      <c r="E57" s="45">
        <v>98</v>
      </c>
      <c r="F57" s="46" t="s">
        <v>27</v>
      </c>
      <c r="G57" s="47">
        <v>7</v>
      </c>
      <c r="H57" s="48">
        <v>0.006307870370370371</v>
      </c>
      <c r="I57" s="45">
        <v>31</v>
      </c>
      <c r="J57" s="49">
        <v>0.03255787037037037</v>
      </c>
      <c r="K57" s="45">
        <v>52</v>
      </c>
      <c r="L57" s="49">
        <v>0.03886574074074074</v>
      </c>
      <c r="M57" s="45">
        <v>44</v>
      </c>
      <c r="N57" s="49">
        <v>0.024351851851851857</v>
      </c>
      <c r="O57" s="45">
        <v>63</v>
      </c>
      <c r="P57" s="50">
        <v>0.06321759259259259</v>
      </c>
      <c r="Q57" s="51">
        <f t="shared" si="2"/>
        <v>0.016539351851851854</v>
      </c>
    </row>
    <row r="58" spans="1:17" ht="11.25">
      <c r="A58" s="42">
        <v>54</v>
      </c>
      <c r="B58" s="43" t="s">
        <v>111</v>
      </c>
      <c r="C58" s="43" t="s">
        <v>26</v>
      </c>
      <c r="D58" s="44">
        <v>2002</v>
      </c>
      <c r="E58" s="45">
        <v>39</v>
      </c>
      <c r="F58" s="46" t="s">
        <v>27</v>
      </c>
      <c r="G58" s="47">
        <v>8</v>
      </c>
      <c r="H58" s="48">
        <v>0.005636574074074074</v>
      </c>
      <c r="I58" s="45">
        <v>12</v>
      </c>
      <c r="J58" s="49">
        <v>0.032129629629629626</v>
      </c>
      <c r="K58" s="45">
        <v>49</v>
      </c>
      <c r="L58" s="49">
        <v>0.037766203703703705</v>
      </c>
      <c r="M58" s="45">
        <v>36</v>
      </c>
      <c r="N58" s="49">
        <v>0.02546296296296296</v>
      </c>
      <c r="O58" s="45">
        <v>68</v>
      </c>
      <c r="P58" s="50">
        <v>0.06322916666666667</v>
      </c>
      <c r="Q58" s="51">
        <f t="shared" si="2"/>
        <v>0.016550925925925934</v>
      </c>
    </row>
    <row r="59" spans="1:17" ht="12" thickBot="1">
      <c r="A59" s="52">
        <v>55</v>
      </c>
      <c r="B59" s="53" t="s">
        <v>112</v>
      </c>
      <c r="C59" s="53" t="s">
        <v>23</v>
      </c>
      <c r="D59" s="54">
        <v>1999</v>
      </c>
      <c r="E59" s="55">
        <v>139</v>
      </c>
      <c r="F59" s="56" t="s">
        <v>66</v>
      </c>
      <c r="G59" s="57">
        <v>2</v>
      </c>
      <c r="H59" s="58">
        <v>0.006469907407407407</v>
      </c>
      <c r="I59" s="55">
        <v>33</v>
      </c>
      <c r="J59" s="59">
        <v>0.03439814814814814</v>
      </c>
      <c r="K59" s="55">
        <v>56</v>
      </c>
      <c r="L59" s="59">
        <v>0.04086805555555555</v>
      </c>
      <c r="M59" s="55">
        <v>54</v>
      </c>
      <c r="N59" s="59">
        <v>0.022511574074074073</v>
      </c>
      <c r="O59" s="55">
        <v>58</v>
      </c>
      <c r="P59" s="60">
        <v>0.06337962962962963</v>
      </c>
      <c r="Q59" s="61">
        <f t="shared" si="2"/>
        <v>0.016701388888888898</v>
      </c>
    </row>
    <row r="60" spans="1:17" ht="11.25">
      <c r="A60" s="32">
        <v>56</v>
      </c>
      <c r="B60" s="33" t="s">
        <v>113</v>
      </c>
      <c r="C60" s="33" t="s">
        <v>77</v>
      </c>
      <c r="D60" s="34">
        <v>1963</v>
      </c>
      <c r="E60" s="35">
        <v>12</v>
      </c>
      <c r="F60" s="36" t="s">
        <v>42</v>
      </c>
      <c r="G60" s="37">
        <v>6</v>
      </c>
      <c r="H60" s="38">
        <v>0.007222222222222223</v>
      </c>
      <c r="I60" s="35">
        <v>49</v>
      </c>
      <c r="J60" s="39">
        <v>0.03201388888888889</v>
      </c>
      <c r="K60" s="35">
        <v>46</v>
      </c>
      <c r="L60" s="39">
        <v>0.03923611111111111</v>
      </c>
      <c r="M60" s="35">
        <v>51</v>
      </c>
      <c r="N60" s="39">
        <v>0.024224537037037034</v>
      </c>
      <c r="O60" s="35">
        <v>61</v>
      </c>
      <c r="P60" s="40">
        <v>0.06346064814814815</v>
      </c>
      <c r="Q60" s="41">
        <f t="shared" si="2"/>
        <v>0.01678240740740742</v>
      </c>
    </row>
    <row r="61" spans="1:17" ht="11.25">
      <c r="A61" s="42">
        <v>57</v>
      </c>
      <c r="B61" s="43" t="s">
        <v>114</v>
      </c>
      <c r="C61" s="43" t="s">
        <v>26</v>
      </c>
      <c r="D61" s="44">
        <v>2000</v>
      </c>
      <c r="E61" s="45">
        <v>131</v>
      </c>
      <c r="F61" s="46" t="s">
        <v>27</v>
      </c>
      <c r="G61" s="47">
        <v>9</v>
      </c>
      <c r="H61" s="48">
        <v>0.005891203703703703</v>
      </c>
      <c r="I61" s="45">
        <v>17</v>
      </c>
      <c r="J61" s="49">
        <v>0.03189814814814815</v>
      </c>
      <c r="K61" s="45">
        <v>44</v>
      </c>
      <c r="L61" s="49">
        <v>0.03778935185185185</v>
      </c>
      <c r="M61" s="45">
        <v>37</v>
      </c>
      <c r="N61" s="49">
        <v>0.026053240740740738</v>
      </c>
      <c r="O61" s="45">
        <v>69</v>
      </c>
      <c r="P61" s="50">
        <v>0.0638425925925926</v>
      </c>
      <c r="Q61" s="51">
        <f t="shared" si="2"/>
        <v>0.017164351851851868</v>
      </c>
    </row>
    <row r="62" spans="1:17" ht="11.25">
      <c r="A62" s="42">
        <v>58</v>
      </c>
      <c r="B62" s="43" t="s">
        <v>115</v>
      </c>
      <c r="C62" s="43" t="s">
        <v>116</v>
      </c>
      <c r="D62" s="44">
        <v>1966</v>
      </c>
      <c r="E62" s="45">
        <v>66</v>
      </c>
      <c r="F62" s="46" t="s">
        <v>42</v>
      </c>
      <c r="G62" s="47">
        <v>7</v>
      </c>
      <c r="H62" s="48">
        <v>0.007858796296296296</v>
      </c>
      <c r="I62" s="45">
        <v>62</v>
      </c>
      <c r="J62" s="49">
        <v>0.03478009259259259</v>
      </c>
      <c r="K62" s="45">
        <v>57</v>
      </c>
      <c r="L62" s="49">
        <v>0.04263888888888889</v>
      </c>
      <c r="M62" s="45">
        <v>59</v>
      </c>
      <c r="N62" s="49">
        <v>0.02181712962962963</v>
      </c>
      <c r="O62" s="45">
        <v>54</v>
      </c>
      <c r="P62" s="50">
        <v>0.06445601851851852</v>
      </c>
      <c r="Q62" s="51">
        <f t="shared" si="2"/>
        <v>0.017777777777777788</v>
      </c>
    </row>
    <row r="63" spans="1:17" ht="11.25">
      <c r="A63" s="42">
        <v>59</v>
      </c>
      <c r="B63" s="43" t="s">
        <v>117</v>
      </c>
      <c r="C63" s="43" t="s">
        <v>39</v>
      </c>
      <c r="D63" s="44">
        <v>1972</v>
      </c>
      <c r="E63" s="45">
        <v>330</v>
      </c>
      <c r="F63" s="46" t="s">
        <v>51</v>
      </c>
      <c r="G63" s="47">
        <v>3</v>
      </c>
      <c r="H63" s="48">
        <v>0.007523148148148148</v>
      </c>
      <c r="I63" s="45">
        <v>58</v>
      </c>
      <c r="J63" s="49">
        <v>0.034895833333333334</v>
      </c>
      <c r="K63" s="45">
        <v>58</v>
      </c>
      <c r="L63" s="49">
        <v>0.04241898148148148</v>
      </c>
      <c r="M63" s="45">
        <v>57</v>
      </c>
      <c r="N63" s="49">
        <v>0.022048611111111113</v>
      </c>
      <c r="O63" s="45">
        <v>56</v>
      </c>
      <c r="P63" s="50">
        <v>0.06446759259259259</v>
      </c>
      <c r="Q63" s="51">
        <f t="shared" si="2"/>
        <v>0.017789351851851855</v>
      </c>
    </row>
    <row r="64" spans="1:17" ht="12" thickBot="1">
      <c r="A64" s="52">
        <v>60</v>
      </c>
      <c r="B64" s="53" t="s">
        <v>118</v>
      </c>
      <c r="C64" s="53" t="s">
        <v>23</v>
      </c>
      <c r="D64" s="54">
        <v>1987</v>
      </c>
      <c r="E64" s="55">
        <v>87</v>
      </c>
      <c r="F64" s="56" t="s">
        <v>30</v>
      </c>
      <c r="G64" s="57">
        <v>12</v>
      </c>
      <c r="H64" s="58">
        <v>0.007430555555555555</v>
      </c>
      <c r="I64" s="55">
        <v>56</v>
      </c>
      <c r="J64" s="59">
        <v>0.03501157407407408</v>
      </c>
      <c r="K64" s="55">
        <v>59</v>
      </c>
      <c r="L64" s="59">
        <v>0.04244212962962963</v>
      </c>
      <c r="M64" s="55">
        <v>58</v>
      </c>
      <c r="N64" s="59">
        <v>0.02269675925925926</v>
      </c>
      <c r="O64" s="55">
        <v>59</v>
      </c>
      <c r="P64" s="60">
        <v>0.06513888888888889</v>
      </c>
      <c r="Q64" s="61">
        <f t="shared" si="2"/>
        <v>0.01846064814814815</v>
      </c>
    </row>
    <row r="65" spans="1:17" ht="11.25">
      <c r="A65" s="32">
        <v>61</v>
      </c>
      <c r="B65" s="33" t="s">
        <v>119</v>
      </c>
      <c r="C65" s="33" t="s">
        <v>120</v>
      </c>
      <c r="D65" s="34">
        <v>1995</v>
      </c>
      <c r="E65" s="35">
        <v>132</v>
      </c>
      <c r="F65" s="36" t="s">
        <v>24</v>
      </c>
      <c r="G65" s="37">
        <v>8</v>
      </c>
      <c r="H65" s="38">
        <v>0.007743055555555556</v>
      </c>
      <c r="I65" s="35">
        <v>61</v>
      </c>
      <c r="J65" s="39">
        <v>0.03804398148148148</v>
      </c>
      <c r="K65" s="35">
        <v>70</v>
      </c>
      <c r="L65" s="39">
        <v>0.045787037037037036</v>
      </c>
      <c r="M65" s="35">
        <v>68</v>
      </c>
      <c r="N65" s="39">
        <v>0.01990740740740741</v>
      </c>
      <c r="O65" s="35">
        <v>43</v>
      </c>
      <c r="P65" s="40">
        <v>0.06569444444444444</v>
      </c>
      <c r="Q65" s="41">
        <f>P65-$P$5</f>
        <v>0.01901620370370371</v>
      </c>
    </row>
    <row r="66" spans="1:17" ht="11.25">
      <c r="A66" s="42">
        <v>62</v>
      </c>
      <c r="B66" s="43" t="s">
        <v>121</v>
      </c>
      <c r="C66" s="43" t="s">
        <v>26</v>
      </c>
      <c r="D66" s="44">
        <v>1970</v>
      </c>
      <c r="E66" s="45">
        <v>329</v>
      </c>
      <c r="F66" s="46" t="s">
        <v>51</v>
      </c>
      <c r="G66" s="47">
        <v>4</v>
      </c>
      <c r="H66" s="48">
        <v>0.008692129629629631</v>
      </c>
      <c r="I66" s="45">
        <v>70</v>
      </c>
      <c r="J66" s="49">
        <v>0.035937500000000004</v>
      </c>
      <c r="K66" s="45">
        <v>63</v>
      </c>
      <c r="L66" s="49">
        <v>0.04462962962962963</v>
      </c>
      <c r="M66" s="45">
        <v>64</v>
      </c>
      <c r="N66" s="49">
        <v>0.021122685185185185</v>
      </c>
      <c r="O66" s="45">
        <v>50</v>
      </c>
      <c r="P66" s="50">
        <v>0.06575231481481482</v>
      </c>
      <c r="Q66" s="51">
        <f>P66-$P$5</f>
        <v>0.019074074074074084</v>
      </c>
    </row>
    <row r="67" spans="1:17" ht="11.25">
      <c r="A67" s="42">
        <v>63</v>
      </c>
      <c r="B67" s="43" t="s">
        <v>122</v>
      </c>
      <c r="C67" s="43" t="s">
        <v>89</v>
      </c>
      <c r="D67" s="44">
        <v>1990</v>
      </c>
      <c r="E67" s="45">
        <v>323</v>
      </c>
      <c r="F67" s="46" t="s">
        <v>66</v>
      </c>
      <c r="G67" s="47">
        <v>3</v>
      </c>
      <c r="H67" s="48">
        <v>0.008217592592592594</v>
      </c>
      <c r="I67" s="45">
        <v>66</v>
      </c>
      <c r="J67" s="49">
        <v>0.037314814814814815</v>
      </c>
      <c r="K67" s="45">
        <v>68</v>
      </c>
      <c r="L67" s="49">
        <v>0.04553240740740741</v>
      </c>
      <c r="M67" s="45">
        <v>67</v>
      </c>
      <c r="N67" s="49">
        <v>0.02170138888888889</v>
      </c>
      <c r="O67" s="45">
        <v>52</v>
      </c>
      <c r="P67" s="50">
        <v>0.06723379629629629</v>
      </c>
      <c r="Q67" s="51">
        <f>P67-$P$5</f>
        <v>0.020555555555555556</v>
      </c>
    </row>
    <row r="68" spans="1:17" ht="11.25">
      <c r="A68" s="42">
        <v>64</v>
      </c>
      <c r="B68" s="43" t="s">
        <v>123</v>
      </c>
      <c r="C68" s="43" t="s">
        <v>140</v>
      </c>
      <c r="D68" s="44">
        <v>1954</v>
      </c>
      <c r="E68" s="45">
        <v>308</v>
      </c>
      <c r="F68" s="46" t="s">
        <v>85</v>
      </c>
      <c r="G68" s="47">
        <v>2</v>
      </c>
      <c r="H68" s="48">
        <v>0.008599537037037036</v>
      </c>
      <c r="I68" s="45">
        <v>69</v>
      </c>
      <c r="J68" s="49">
        <v>0.035451388888888886</v>
      </c>
      <c r="K68" s="45">
        <v>60</v>
      </c>
      <c r="L68" s="49">
        <v>0.04405092592592593</v>
      </c>
      <c r="M68" s="45">
        <v>62</v>
      </c>
      <c r="N68" s="49">
        <v>0.024293981481481482</v>
      </c>
      <c r="O68" s="45">
        <v>62</v>
      </c>
      <c r="P68" s="50">
        <v>0.06834490740740741</v>
      </c>
      <c r="Q68" s="51">
        <f>P68-$P$5</f>
        <v>0.021666666666666674</v>
      </c>
    </row>
    <row r="69" spans="1:17" ht="12" thickBot="1">
      <c r="A69" s="52">
        <v>65</v>
      </c>
      <c r="B69" s="53" t="s">
        <v>124</v>
      </c>
      <c r="C69" s="53" t="s">
        <v>26</v>
      </c>
      <c r="D69" s="54">
        <v>1971</v>
      </c>
      <c r="E69" s="55">
        <v>68</v>
      </c>
      <c r="F69" s="56" t="s">
        <v>36</v>
      </c>
      <c r="G69" s="57">
        <v>14</v>
      </c>
      <c r="H69" s="58">
        <v>0.0071643518518518514</v>
      </c>
      <c r="I69" s="55">
        <v>47</v>
      </c>
      <c r="J69" s="59">
        <v>0.03678240740740741</v>
      </c>
      <c r="K69" s="55">
        <v>65</v>
      </c>
      <c r="L69" s="59">
        <v>0.043946759259259255</v>
      </c>
      <c r="M69" s="55">
        <v>61</v>
      </c>
      <c r="N69" s="59">
        <v>0.02449074074074074</v>
      </c>
      <c r="O69" s="55">
        <v>65</v>
      </c>
      <c r="P69" s="60">
        <v>0.0684375</v>
      </c>
      <c r="Q69" s="61">
        <f>P69-$P$5</f>
        <v>0.021759259259259263</v>
      </c>
    </row>
    <row r="70" spans="1:17" ht="11.25">
      <c r="A70" s="32">
        <v>66</v>
      </c>
      <c r="B70" s="33" t="s">
        <v>125</v>
      </c>
      <c r="C70" s="33" t="s">
        <v>26</v>
      </c>
      <c r="D70" s="34">
        <v>1949</v>
      </c>
      <c r="E70" s="35">
        <v>70</v>
      </c>
      <c r="F70" s="36" t="s">
        <v>126</v>
      </c>
      <c r="G70" s="37">
        <v>1</v>
      </c>
      <c r="H70" s="38">
        <v>0.008888888888888889</v>
      </c>
      <c r="I70" s="35">
        <v>72</v>
      </c>
      <c r="J70" s="39">
        <v>0.0356712962962963</v>
      </c>
      <c r="K70" s="35">
        <v>62</v>
      </c>
      <c r="L70" s="39">
        <v>0.04456018518518518</v>
      </c>
      <c r="M70" s="35">
        <v>63</v>
      </c>
      <c r="N70" s="39">
        <v>0.02494212962962963</v>
      </c>
      <c r="O70" s="35">
        <v>67</v>
      </c>
      <c r="P70" s="40">
        <v>0.06950231481481482</v>
      </c>
      <c r="Q70" s="41">
        <f t="shared" si="2"/>
        <v>0.022824074074074087</v>
      </c>
    </row>
    <row r="71" spans="1:17" ht="11.25">
      <c r="A71" s="42">
        <v>67</v>
      </c>
      <c r="B71" s="43" t="s">
        <v>127</v>
      </c>
      <c r="C71" s="43" t="s">
        <v>23</v>
      </c>
      <c r="D71" s="44">
        <v>2003</v>
      </c>
      <c r="E71" s="45">
        <v>338</v>
      </c>
      <c r="F71" s="46" t="s">
        <v>61</v>
      </c>
      <c r="G71" s="47">
        <v>3</v>
      </c>
      <c r="H71" s="48">
        <v>0.007337962962962963</v>
      </c>
      <c r="I71" s="45">
        <v>54</v>
      </c>
      <c r="J71" s="49">
        <v>0.039872685185185185</v>
      </c>
      <c r="K71" s="45">
        <v>71</v>
      </c>
      <c r="L71" s="49">
        <v>0.04721064814814815</v>
      </c>
      <c r="M71" s="45">
        <v>70</v>
      </c>
      <c r="N71" s="49">
        <v>0.02280092592592593</v>
      </c>
      <c r="O71" s="45">
        <v>60</v>
      </c>
      <c r="P71" s="50">
        <v>0.07001157407407409</v>
      </c>
      <c r="Q71" s="51">
        <f t="shared" si="2"/>
        <v>0.023333333333333352</v>
      </c>
    </row>
    <row r="72" spans="1:17" ht="11.25">
      <c r="A72" s="42">
        <v>68</v>
      </c>
      <c r="B72" s="43" t="s">
        <v>128</v>
      </c>
      <c r="C72" s="43" t="s">
        <v>129</v>
      </c>
      <c r="D72" s="44">
        <v>1965</v>
      </c>
      <c r="E72" s="45">
        <v>123</v>
      </c>
      <c r="F72" s="46" t="s">
        <v>42</v>
      </c>
      <c r="G72" s="47">
        <v>8</v>
      </c>
      <c r="H72" s="48">
        <v>0.008159722222222223</v>
      </c>
      <c r="I72" s="45">
        <v>65</v>
      </c>
      <c r="J72" s="49">
        <v>0.037071759259259256</v>
      </c>
      <c r="K72" s="45">
        <v>67</v>
      </c>
      <c r="L72" s="49">
        <v>0.045231481481481484</v>
      </c>
      <c r="M72" s="45">
        <v>66</v>
      </c>
      <c r="N72" s="49">
        <v>0.02479166666666667</v>
      </c>
      <c r="O72" s="45">
        <v>66</v>
      </c>
      <c r="P72" s="50">
        <v>0.07002314814814815</v>
      </c>
      <c r="Q72" s="51">
        <f t="shared" si="2"/>
        <v>0.02334490740740742</v>
      </c>
    </row>
    <row r="73" spans="1:17" ht="11.25">
      <c r="A73" s="42">
        <v>69</v>
      </c>
      <c r="B73" s="43" t="s">
        <v>130</v>
      </c>
      <c r="C73" s="43" t="s">
        <v>131</v>
      </c>
      <c r="D73" s="44">
        <v>1974</v>
      </c>
      <c r="E73" s="45">
        <v>94</v>
      </c>
      <c r="F73" s="46" t="s">
        <v>36</v>
      </c>
      <c r="G73" s="47">
        <v>15</v>
      </c>
      <c r="H73" s="48">
        <v>0.00806712962962963</v>
      </c>
      <c r="I73" s="45">
        <v>63</v>
      </c>
      <c r="J73" s="49">
        <v>0.040358796296296295</v>
      </c>
      <c r="K73" s="45">
        <v>72</v>
      </c>
      <c r="L73" s="49">
        <v>0.04842592592592593</v>
      </c>
      <c r="M73" s="45">
        <v>72</v>
      </c>
      <c r="N73" s="49">
        <v>0.024363425925925927</v>
      </c>
      <c r="O73" s="45">
        <v>64</v>
      </c>
      <c r="P73" s="50">
        <v>0.07278935185185186</v>
      </c>
      <c r="Q73" s="51">
        <f t="shared" si="2"/>
        <v>0.02611111111111112</v>
      </c>
    </row>
    <row r="74" spans="1:17" ht="12" thickBot="1">
      <c r="A74" s="52">
        <v>70</v>
      </c>
      <c r="B74" s="53" t="s">
        <v>132</v>
      </c>
      <c r="C74" s="53" t="s">
        <v>26</v>
      </c>
      <c r="D74" s="54">
        <v>1950</v>
      </c>
      <c r="E74" s="55">
        <v>35</v>
      </c>
      <c r="F74" s="56" t="s">
        <v>107</v>
      </c>
      <c r="G74" s="57">
        <v>2</v>
      </c>
      <c r="H74" s="58">
        <v>0.008749999999999999</v>
      </c>
      <c r="I74" s="55">
        <v>71</v>
      </c>
      <c r="J74" s="59">
        <v>0.03774305555555556</v>
      </c>
      <c r="K74" s="55">
        <v>69</v>
      </c>
      <c r="L74" s="59">
        <v>0.04649305555555555</v>
      </c>
      <c r="M74" s="55">
        <v>69</v>
      </c>
      <c r="N74" s="59">
        <v>0.028148148148148148</v>
      </c>
      <c r="O74" s="55">
        <v>70</v>
      </c>
      <c r="P74" s="60">
        <v>0.07464120370370371</v>
      </c>
      <c r="Q74" s="61">
        <f t="shared" si="2"/>
        <v>0.027962962962962974</v>
      </c>
    </row>
    <row r="75" spans="1:17" ht="11.25">
      <c r="A75" s="32">
        <v>71</v>
      </c>
      <c r="B75" s="33" t="s">
        <v>133</v>
      </c>
      <c r="C75" s="33" t="s">
        <v>134</v>
      </c>
      <c r="D75" s="34">
        <v>1966</v>
      </c>
      <c r="E75" s="35">
        <v>88</v>
      </c>
      <c r="F75" s="36" t="s">
        <v>42</v>
      </c>
      <c r="G75" s="37">
        <v>9</v>
      </c>
      <c r="H75" s="38">
        <v>0.008263888888888888</v>
      </c>
      <c r="I75" s="35">
        <v>67</v>
      </c>
      <c r="J75" s="39">
        <v>0.036932870370370366</v>
      </c>
      <c r="K75" s="35">
        <v>66</v>
      </c>
      <c r="L75" s="39">
        <v>0.045196759259259256</v>
      </c>
      <c r="M75" s="35">
        <v>65</v>
      </c>
      <c r="N75" s="39">
        <v>0.03177083333333333</v>
      </c>
      <c r="O75" s="35">
        <v>71</v>
      </c>
      <c r="P75" s="40">
        <v>0.0769675925925926</v>
      </c>
      <c r="Q75" s="41">
        <f>P75-$P$5</f>
        <v>0.030289351851851866</v>
      </c>
    </row>
    <row r="76" spans="1:17" ht="11.25">
      <c r="A76" s="42">
        <v>72</v>
      </c>
      <c r="B76" s="43" t="s">
        <v>135</v>
      </c>
      <c r="C76" s="43" t="s">
        <v>116</v>
      </c>
      <c r="D76" s="44">
        <v>1959</v>
      </c>
      <c r="E76" s="45">
        <v>145</v>
      </c>
      <c r="F76" s="46" t="s">
        <v>107</v>
      </c>
      <c r="G76" s="47">
        <v>3</v>
      </c>
      <c r="H76" s="48">
        <v>0.010949074074074075</v>
      </c>
      <c r="I76" s="45">
        <v>73</v>
      </c>
      <c r="J76" s="49">
        <v>0.036516203703703703</v>
      </c>
      <c r="K76" s="45">
        <v>64</v>
      </c>
      <c r="L76" s="49">
        <v>0.04746527777777778</v>
      </c>
      <c r="M76" s="45">
        <v>71</v>
      </c>
      <c r="N76" s="49">
        <v>0.03280092592592593</v>
      </c>
      <c r="O76" s="45">
        <v>72</v>
      </c>
      <c r="P76" s="50">
        <v>0.0802662037037037</v>
      </c>
      <c r="Q76" s="51">
        <f>P76-$P$5</f>
        <v>0.033587962962962965</v>
      </c>
    </row>
    <row r="77" spans="1:17" ht="11.25">
      <c r="A77" s="42">
        <v>73</v>
      </c>
      <c r="B77" s="43" t="s">
        <v>136</v>
      </c>
      <c r="C77" s="43" t="s">
        <v>140</v>
      </c>
      <c r="D77" s="44">
        <v>2000</v>
      </c>
      <c r="E77" s="45">
        <v>302</v>
      </c>
      <c r="F77" s="46" t="s">
        <v>61</v>
      </c>
      <c r="G77" s="47">
        <v>4</v>
      </c>
      <c r="H77" s="48">
        <v>0.006180555555555556</v>
      </c>
      <c r="I77" s="45">
        <v>27</v>
      </c>
      <c r="J77" s="49"/>
      <c r="K77" s="45"/>
      <c r="L77" s="49"/>
      <c r="M77" s="45"/>
      <c r="N77" s="49"/>
      <c r="O77" s="45"/>
      <c r="P77" s="50" t="s">
        <v>139</v>
      </c>
      <c r="Q77" s="51"/>
    </row>
  </sheetData>
  <sheetProtection selectLockedCells="1" selectUnlockedCells="1"/>
  <printOptions/>
  <pageMargins left="0.25" right="0.25" top="0.75" bottom="0.75" header="0.5118055555555555" footer="0.3"/>
  <pageSetup fitToHeight="1" fitToWidth="1" horizontalDpi="300" verticalDpi="300" orientation="portrait" paperSize="9" scale="8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Janík, Miroslav</dc:creator>
  <cp:keywords/>
  <dc:description/>
  <cp:lastModifiedBy>janik</cp:lastModifiedBy>
  <dcterms:created xsi:type="dcterms:W3CDTF">2019-07-06T14:13:36Z</dcterms:created>
  <dcterms:modified xsi:type="dcterms:W3CDTF">2019-07-06T14:55:16Z</dcterms:modified>
  <cp:category/>
  <cp:version/>
  <cp:contentType/>
  <cp:contentStatus/>
</cp:coreProperties>
</file>