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6555" windowWidth="20730" windowHeight="3135" activeTab="4"/>
  </bookViews>
  <sheets>
    <sheet name="návod" sheetId="5" r:id="rId1"/>
    <sheet name="1. Index" sheetId="3" r:id="rId2"/>
    <sheet name="2. Kategorie" sheetId="2" r:id="rId3"/>
    <sheet name="3. REGISTRACE" sheetId="1" r:id="rId4"/>
    <sheet name="4. VYSLEDKY" sheetId="4" r:id="rId5"/>
    <sheet name="List1" sheetId="6" r:id="rId6"/>
  </sheets>
  <definedNames>
    <definedName name="_xlnm.Print_Titles" localSheetId="2">'2. Kategorie'!$17:$17</definedName>
    <definedName name="_xlnm.Print_Area" localSheetId="1">'1. Index'!$B$1:$F$22</definedName>
    <definedName name="_xlnm.Print_Area" localSheetId="2">'2. Kategorie'!$B:$I</definedName>
    <definedName name="_xlnm.Print_Area" localSheetId="3">'3. REGISTRACE'!$B:$G</definedName>
    <definedName name="_xlnm.Print_Area" localSheetId="4">'4. VYSLEDKY'!$B:$M</definedName>
    <definedName name="_xlnm.Print_Area" localSheetId="0">návod!$B:$C</definedName>
  </definedNames>
  <calcPr calcId="125725"/>
</workbook>
</file>

<file path=xl/calcChain.xml><?xml version="1.0" encoding="utf-8"?>
<calcChain xmlns="http://schemas.openxmlformats.org/spreadsheetml/2006/main">
  <c r="N88" i="4"/>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G10" i="1" l="1"/>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L88" i="4" l="1"/>
  <c r="M88" s="1"/>
  <c r="L89"/>
  <c r="M89" s="1"/>
  <c r="L90"/>
  <c r="M90" s="1"/>
  <c r="L91"/>
  <c r="M91" s="1"/>
  <c r="L92"/>
  <c r="M92" s="1"/>
  <c r="L93"/>
  <c r="M93" s="1"/>
  <c r="L94"/>
  <c r="M94" s="1"/>
  <c r="L95"/>
  <c r="M95" s="1"/>
  <c r="L96"/>
  <c r="M96" s="1"/>
  <c r="L97"/>
  <c r="M97" s="1"/>
  <c r="L98"/>
  <c r="M98" s="1"/>
  <c r="L99"/>
  <c r="M99" s="1"/>
  <c r="L100"/>
  <c r="M100" s="1"/>
  <c r="L101"/>
  <c r="M101" s="1"/>
  <c r="L102"/>
  <c r="M102" s="1"/>
  <c r="L103"/>
  <c r="M103" s="1"/>
  <c r="L104"/>
  <c r="M104" s="1"/>
  <c r="L105"/>
  <c r="M105" s="1"/>
  <c r="L106"/>
  <c r="M106" s="1"/>
  <c r="L107"/>
  <c r="M107" s="1"/>
  <c r="L108"/>
  <c r="M108" s="1"/>
  <c r="L109"/>
  <c r="M109" s="1"/>
  <c r="L110"/>
  <c r="M110" s="1"/>
  <c r="L111"/>
  <c r="M111" s="1"/>
  <c r="L112"/>
  <c r="M112" s="1"/>
  <c r="L113"/>
  <c r="M113" s="1"/>
  <c r="L114"/>
  <c r="M114" s="1"/>
  <c r="L115"/>
  <c r="M115" s="1"/>
  <c r="L116"/>
  <c r="M116" s="1"/>
  <c r="L117"/>
  <c r="M117" s="1"/>
  <c r="L118"/>
  <c r="M118" s="1"/>
  <c r="L119"/>
  <c r="M119" s="1"/>
  <c r="L120"/>
  <c r="M120" s="1"/>
  <c r="L121"/>
  <c r="M121" s="1"/>
  <c r="L122"/>
  <c r="M122" s="1"/>
  <c r="L123"/>
  <c r="M123" s="1"/>
  <c r="L124"/>
  <c r="M124" s="1"/>
  <c r="L125"/>
  <c r="M125" s="1"/>
  <c r="L126"/>
  <c r="M126" s="1"/>
  <c r="L127"/>
  <c r="M127" s="1"/>
  <c r="L128"/>
  <c r="M128" s="1"/>
  <c r="L129"/>
  <c r="M129" s="1"/>
  <c r="L130"/>
  <c r="M130" s="1"/>
  <c r="L131"/>
  <c r="M131" s="1"/>
  <c r="L132"/>
  <c r="M132" s="1"/>
  <c r="L133"/>
  <c r="M133" s="1"/>
  <c r="L134"/>
  <c r="M134" s="1"/>
  <c r="L135"/>
  <c r="M135" s="1"/>
  <c r="L136"/>
  <c r="M136" s="1"/>
  <c r="L137"/>
  <c r="M137" s="1"/>
  <c r="L138"/>
  <c r="M138" s="1"/>
  <c r="L139"/>
  <c r="M139" s="1"/>
  <c r="L140"/>
  <c r="M140" s="1"/>
  <c r="L141"/>
  <c r="M141" s="1"/>
  <c r="L142"/>
  <c r="M142" s="1"/>
  <c r="L143"/>
  <c r="M143" s="1"/>
  <c r="L144"/>
  <c r="M144" s="1"/>
  <c r="L145"/>
  <c r="M145" s="1"/>
  <c r="L146"/>
  <c r="M146" s="1"/>
  <c r="L147"/>
  <c r="M147" s="1"/>
  <c r="L148"/>
  <c r="M148" s="1"/>
  <c r="L149"/>
  <c r="M149" s="1"/>
  <c r="L150"/>
  <c r="M150" s="1"/>
  <c r="L151"/>
  <c r="M151" s="1"/>
  <c r="L152"/>
  <c r="M152" s="1"/>
  <c r="L153"/>
  <c r="M153" s="1"/>
  <c r="L154"/>
  <c r="M154" s="1"/>
  <c r="L155"/>
  <c r="M155" s="1"/>
  <c r="L156"/>
  <c r="M156" s="1"/>
  <c r="L157"/>
  <c r="M157" s="1"/>
  <c r="L158"/>
  <c r="M158" s="1"/>
  <c r="L159"/>
  <c r="M159" s="1"/>
  <c r="L160"/>
  <c r="M160" s="1"/>
  <c r="L161"/>
  <c r="M161" s="1"/>
  <c r="L162"/>
  <c r="M162" s="1"/>
  <c r="L163"/>
  <c r="M163" s="1"/>
  <c r="L164"/>
  <c r="M164" s="1"/>
  <c r="L165"/>
  <c r="M165" s="1"/>
  <c r="L166"/>
  <c r="M166" s="1"/>
  <c r="L167"/>
  <c r="M167" s="1"/>
  <c r="L168"/>
  <c r="M168" s="1"/>
  <c r="L169"/>
  <c r="M169" s="1"/>
  <c r="L170"/>
  <c r="M170" s="1"/>
  <c r="L171"/>
  <c r="M171" s="1"/>
  <c r="L172"/>
  <c r="M172" s="1"/>
  <c r="L173"/>
  <c r="M173" s="1"/>
  <c r="L174"/>
  <c r="M174" s="1"/>
  <c r="L175"/>
  <c r="M175" s="1"/>
  <c r="L176"/>
  <c r="M176" s="1"/>
  <c r="L177"/>
  <c r="M177" s="1"/>
  <c r="L178"/>
  <c r="M178" s="1"/>
  <c r="L179"/>
  <c r="M179" s="1"/>
  <c r="L180"/>
  <c r="M180" s="1"/>
  <c r="L181"/>
  <c r="M181" s="1"/>
  <c r="L182"/>
  <c r="M182" s="1"/>
  <c r="L183"/>
  <c r="M183" s="1"/>
  <c r="L184"/>
  <c r="M184" s="1"/>
  <c r="L185"/>
  <c r="M185" s="1"/>
  <c r="L186"/>
  <c r="M186" s="1"/>
  <c r="L187"/>
  <c r="M187" s="1"/>
  <c r="L188"/>
  <c r="M188" s="1"/>
  <c r="L189"/>
  <c r="M189" s="1"/>
  <c r="L190"/>
  <c r="M190" s="1"/>
  <c r="L191"/>
  <c r="M191" s="1"/>
  <c r="L192"/>
  <c r="M192" s="1"/>
  <c r="L193"/>
  <c r="M193" s="1"/>
  <c r="L194"/>
  <c r="M194" s="1"/>
  <c r="L195"/>
  <c r="M195" s="1"/>
  <c r="L196"/>
  <c r="M196" s="1"/>
  <c r="L197"/>
  <c r="M197" s="1"/>
  <c r="L198"/>
  <c r="M198" s="1"/>
  <c r="L199"/>
  <c r="M199" s="1"/>
  <c r="L200"/>
  <c r="M200" s="1"/>
  <c r="L201"/>
  <c r="M201" s="1"/>
  <c r="L202"/>
  <c r="M202" s="1"/>
  <c r="L203"/>
  <c r="M203" s="1"/>
  <c r="L204"/>
  <c r="M204" s="1"/>
  <c r="L205"/>
  <c r="M205" s="1"/>
  <c r="L206"/>
  <c r="M206" s="1"/>
  <c r="L207"/>
  <c r="M207" s="1"/>
  <c r="L208"/>
  <c r="M208" s="1"/>
  <c r="L209"/>
  <c r="M209" s="1"/>
  <c r="L210"/>
  <c r="M210" s="1"/>
  <c r="L211"/>
  <c r="M211" s="1"/>
  <c r="L212"/>
  <c r="M212" s="1"/>
  <c r="L213"/>
  <c r="M213" s="1"/>
  <c r="L214"/>
  <c r="M214" s="1"/>
  <c r="L215"/>
  <c r="M215" s="1"/>
  <c r="L216"/>
  <c r="M216" s="1"/>
  <c r="L217"/>
  <c r="M217" s="1"/>
  <c r="L218"/>
  <c r="M218" s="1"/>
  <c r="L219"/>
  <c r="M219" s="1"/>
  <c r="L220"/>
  <c r="M220" s="1"/>
  <c r="L221"/>
  <c r="M221" s="1"/>
  <c r="L222"/>
  <c r="M222" s="1"/>
  <c r="L223"/>
  <c r="M223" s="1"/>
  <c r="L224"/>
  <c r="M224" s="1"/>
  <c r="L225"/>
  <c r="M225" s="1"/>
  <c r="L226"/>
  <c r="M226" s="1"/>
  <c r="L227"/>
  <c r="M227" s="1"/>
  <c r="L228"/>
  <c r="M228" s="1"/>
  <c r="L229"/>
  <c r="M229" s="1"/>
  <c r="L230"/>
  <c r="M230" s="1"/>
  <c r="L231"/>
  <c r="M231" s="1"/>
  <c r="L232"/>
  <c r="M232" s="1"/>
  <c r="L233"/>
  <c r="M233" s="1"/>
  <c r="L234"/>
  <c r="M234" s="1"/>
  <c r="L235"/>
  <c r="M235" s="1"/>
  <c r="L236"/>
  <c r="M236" s="1"/>
  <c r="L237"/>
  <c r="M237" s="1"/>
  <c r="L238"/>
  <c r="M238" s="1"/>
  <c r="L239"/>
  <c r="M239" s="1"/>
  <c r="L240"/>
  <c r="M240" s="1"/>
  <c r="L241"/>
  <c r="M241" s="1"/>
  <c r="L242"/>
  <c r="M242" s="1"/>
  <c r="L243"/>
  <c r="M243" s="1"/>
  <c r="L244"/>
  <c r="M244" s="1"/>
  <c r="L245"/>
  <c r="M245" s="1"/>
  <c r="L246"/>
  <c r="M246" s="1"/>
  <c r="L247"/>
  <c r="M247" s="1"/>
  <c r="L248"/>
  <c r="M248" s="1"/>
  <c r="L249"/>
  <c r="M249" s="1"/>
  <c r="L250"/>
  <c r="M250" s="1"/>
  <c r="L251"/>
  <c r="M251" s="1"/>
  <c r="L252"/>
  <c r="M252" s="1"/>
  <c r="L253"/>
  <c r="M253" s="1"/>
  <c r="L254"/>
  <c r="M254" s="1"/>
  <c r="L255"/>
  <c r="M255" s="1"/>
  <c r="L256"/>
  <c r="M256" s="1"/>
  <c r="L257"/>
  <c r="M257" s="1"/>
  <c r="L258"/>
  <c r="M258" s="1"/>
  <c r="L259"/>
  <c r="M259" s="1"/>
  <c r="L260"/>
  <c r="M260" s="1"/>
  <c r="L261"/>
  <c r="M261" s="1"/>
  <c r="L262"/>
  <c r="M262" s="1"/>
  <c r="L263"/>
  <c r="M263" s="1"/>
  <c r="L264"/>
  <c r="M264" s="1"/>
  <c r="L265"/>
  <c r="M265" s="1"/>
  <c r="L266"/>
  <c r="M266" s="1"/>
  <c r="L267"/>
  <c r="M267" s="1"/>
  <c r="L268"/>
  <c r="M268" s="1"/>
  <c r="L269"/>
  <c r="M269" s="1"/>
  <c r="L270"/>
  <c r="M270" s="1"/>
  <c r="L271"/>
  <c r="M271" s="1"/>
  <c r="L272"/>
  <c r="M272" s="1"/>
  <c r="L273"/>
  <c r="M273" s="1"/>
  <c r="L274"/>
  <c r="M274" s="1"/>
  <c r="L275"/>
  <c r="M275" s="1"/>
  <c r="L276"/>
  <c r="M276" s="1"/>
  <c r="L277"/>
  <c r="M277" s="1"/>
  <c r="L278"/>
  <c r="M278" s="1"/>
  <c r="L279"/>
  <c r="M279" s="1"/>
  <c r="L280"/>
  <c r="M280" s="1"/>
  <c r="L281"/>
  <c r="M281" s="1"/>
  <c r="L282"/>
  <c r="M282" s="1"/>
  <c r="L283"/>
  <c r="M283" s="1"/>
  <c r="L284"/>
  <c r="M284" s="1"/>
  <c r="L285"/>
  <c r="M285" s="1"/>
  <c r="L286"/>
  <c r="M286" s="1"/>
  <c r="L287"/>
  <c r="M287" s="1"/>
  <c r="L288"/>
  <c r="M288" s="1"/>
  <c r="L289"/>
  <c r="M289" s="1"/>
  <c r="L290"/>
  <c r="M290" s="1"/>
  <c r="L291"/>
  <c r="M291" s="1"/>
  <c r="L292"/>
  <c r="M292" s="1"/>
  <c r="L293"/>
  <c r="M293" s="1"/>
  <c r="L294"/>
  <c r="M294" s="1"/>
  <c r="L295"/>
  <c r="M295" s="1"/>
  <c r="L296"/>
  <c r="M296" s="1"/>
  <c r="L297"/>
  <c r="M297" s="1"/>
  <c r="L298"/>
  <c r="M298" s="1"/>
  <c r="L299"/>
  <c r="M299" s="1"/>
  <c r="L300"/>
  <c r="M300" s="1"/>
  <c r="L301"/>
  <c r="M301" s="1"/>
  <c r="L302"/>
  <c r="M302" s="1"/>
  <c r="L303"/>
  <c r="M303" s="1"/>
  <c r="L304"/>
  <c r="M304" s="1"/>
  <c r="L305"/>
  <c r="M305" s="1"/>
  <c r="L306"/>
  <c r="M306" s="1"/>
  <c r="L307"/>
  <c r="M307" s="1"/>
  <c r="L308"/>
  <c r="M308" s="1"/>
  <c r="L309"/>
  <c r="M309" s="1"/>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D10"/>
  <c r="D11"/>
  <c r="D12"/>
  <c r="L12" s="1"/>
  <c r="D13"/>
  <c r="L13" s="1"/>
  <c r="D14"/>
  <c r="L14" s="1"/>
  <c r="D15"/>
  <c r="L15" s="1"/>
  <c r="D16"/>
  <c r="L16" s="1"/>
  <c r="D17"/>
  <c r="L17" s="1"/>
  <c r="D18"/>
  <c r="L18" s="1"/>
  <c r="D19"/>
  <c r="L19" s="1"/>
  <c r="D20"/>
  <c r="L20" s="1"/>
  <c r="D21"/>
  <c r="L21" s="1"/>
  <c r="D22"/>
  <c r="L22" s="1"/>
  <c r="D23"/>
  <c r="L23" s="1"/>
  <c r="D24"/>
  <c r="L24" s="1"/>
  <c r="D25"/>
  <c r="L25" s="1"/>
  <c r="D26"/>
  <c r="L26" s="1"/>
  <c r="D27"/>
  <c r="L27" s="1"/>
  <c r="D28"/>
  <c r="L28" s="1"/>
  <c r="D29"/>
  <c r="L29" s="1"/>
  <c r="D30"/>
  <c r="L30" s="1"/>
  <c r="D31"/>
  <c r="L31" s="1"/>
  <c r="D32"/>
  <c r="L32" s="1"/>
  <c r="D33"/>
  <c r="L33" s="1"/>
  <c r="D34"/>
  <c r="L34" s="1"/>
  <c r="D35"/>
  <c r="L35" s="1"/>
  <c r="D36"/>
  <c r="L36" s="1"/>
  <c r="D37"/>
  <c r="L37" s="1"/>
  <c r="D38"/>
  <c r="L38" s="1"/>
  <c r="D39"/>
  <c r="L39" s="1"/>
  <c r="D40"/>
  <c r="L40" s="1"/>
  <c r="D41"/>
  <c r="L41" s="1"/>
  <c r="D42"/>
  <c r="L42" s="1"/>
  <c r="D43"/>
  <c r="L43" s="1"/>
  <c r="D44"/>
  <c r="L44" s="1"/>
  <c r="D45"/>
  <c r="L45" s="1"/>
  <c r="D46"/>
  <c r="L46" s="1"/>
  <c r="D47"/>
  <c r="L47" s="1"/>
  <c r="D48"/>
  <c r="L48" s="1"/>
  <c r="D49"/>
  <c r="L49" s="1"/>
  <c r="D50"/>
  <c r="L50" s="1"/>
  <c r="D51"/>
  <c r="L51" s="1"/>
  <c r="D52"/>
  <c r="L52" s="1"/>
  <c r="D53"/>
  <c r="L53" s="1"/>
  <c r="D54"/>
  <c r="L54" s="1"/>
  <c r="D55"/>
  <c r="L55" s="1"/>
  <c r="D56"/>
  <c r="L56" s="1"/>
  <c r="D57"/>
  <c r="L57" s="1"/>
  <c r="D58"/>
  <c r="L58" s="1"/>
  <c r="D59"/>
  <c r="L59" s="1"/>
  <c r="D60"/>
  <c r="L60" s="1"/>
  <c r="D61"/>
  <c r="L61" s="1"/>
  <c r="D62"/>
  <c r="L62" s="1"/>
  <c r="D63"/>
  <c r="L63" s="1"/>
  <c r="D64"/>
  <c r="L64" s="1"/>
  <c r="D65"/>
  <c r="L65" s="1"/>
  <c r="D66"/>
  <c r="L66" s="1"/>
  <c r="D67"/>
  <c r="L67" s="1"/>
  <c r="D68"/>
  <c r="L68" s="1"/>
  <c r="D69"/>
  <c r="L69" s="1"/>
  <c r="D70"/>
  <c r="L70" s="1"/>
  <c r="D71"/>
  <c r="L71" s="1"/>
  <c r="D72"/>
  <c r="L72" s="1"/>
  <c r="D73"/>
  <c r="L73" s="1"/>
  <c r="D74"/>
  <c r="L74" s="1"/>
  <c r="D75"/>
  <c r="L75" s="1"/>
  <c r="D76"/>
  <c r="L76" s="1"/>
  <c r="D77"/>
  <c r="L77" s="1"/>
  <c r="D78"/>
  <c r="L78" s="1"/>
  <c r="D79"/>
  <c r="L79" s="1"/>
  <c r="D80"/>
  <c r="L80" s="1"/>
  <c r="D81"/>
  <c r="L81" s="1"/>
  <c r="D82"/>
  <c r="L82" s="1"/>
  <c r="D83"/>
  <c r="L83" s="1"/>
  <c r="D84"/>
  <c r="L84" s="1"/>
  <c r="D85"/>
  <c r="L85" s="1"/>
  <c r="D86"/>
  <c r="L86" s="1"/>
  <c r="D87"/>
  <c r="L87" s="1"/>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K10"/>
  <c r="N10" s="1"/>
  <c r="K11"/>
  <c r="K12"/>
  <c r="K13"/>
  <c r="N13" s="1"/>
  <c r="K14"/>
  <c r="N14" s="1"/>
  <c r="K15"/>
  <c r="N15" s="1"/>
  <c r="K16"/>
  <c r="N16" s="1"/>
  <c r="K17"/>
  <c r="N17" s="1"/>
  <c r="K18"/>
  <c r="N18" s="1"/>
  <c r="K19"/>
  <c r="N19" s="1"/>
  <c r="K20"/>
  <c r="N20" s="1"/>
  <c r="K21"/>
  <c r="N21" s="1"/>
  <c r="K22"/>
  <c r="N22" s="1"/>
  <c r="K23"/>
  <c r="N23" s="1"/>
  <c r="K24"/>
  <c r="N24" s="1"/>
  <c r="K25"/>
  <c r="N25" s="1"/>
  <c r="K26"/>
  <c r="N26" s="1"/>
  <c r="K27"/>
  <c r="N27" s="1"/>
  <c r="K28"/>
  <c r="N28" s="1"/>
  <c r="K29"/>
  <c r="N29" s="1"/>
  <c r="K30"/>
  <c r="N30" s="1"/>
  <c r="K31"/>
  <c r="N31" s="1"/>
  <c r="K32"/>
  <c r="N32" s="1"/>
  <c r="K33"/>
  <c r="N33" s="1"/>
  <c r="K34"/>
  <c r="N34" s="1"/>
  <c r="K35"/>
  <c r="N35" s="1"/>
  <c r="K36"/>
  <c r="N36" s="1"/>
  <c r="K37"/>
  <c r="N37" s="1"/>
  <c r="K38"/>
  <c r="N38" s="1"/>
  <c r="K39"/>
  <c r="N39" s="1"/>
  <c r="K40"/>
  <c r="N40" s="1"/>
  <c r="K41"/>
  <c r="N41" s="1"/>
  <c r="K42"/>
  <c r="N42" s="1"/>
  <c r="K43"/>
  <c r="N43" s="1"/>
  <c r="K44"/>
  <c r="N44" s="1"/>
  <c r="K45"/>
  <c r="N45" s="1"/>
  <c r="K46"/>
  <c r="N46" s="1"/>
  <c r="K47"/>
  <c r="N47" s="1"/>
  <c r="K48"/>
  <c r="N48" s="1"/>
  <c r="K49"/>
  <c r="N49" s="1"/>
  <c r="K50"/>
  <c r="N50" s="1"/>
  <c r="K51"/>
  <c r="N51" s="1"/>
  <c r="K52"/>
  <c r="N52" s="1"/>
  <c r="K53"/>
  <c r="N53" s="1"/>
  <c r="K54"/>
  <c r="N54" s="1"/>
  <c r="K55"/>
  <c r="N55" s="1"/>
  <c r="K56"/>
  <c r="N56" s="1"/>
  <c r="K57"/>
  <c r="N57" s="1"/>
  <c r="K58"/>
  <c r="N58" s="1"/>
  <c r="K59"/>
  <c r="N59" s="1"/>
  <c r="K60"/>
  <c r="N60" s="1"/>
  <c r="K61"/>
  <c r="N61" s="1"/>
  <c r="K62"/>
  <c r="N62" s="1"/>
  <c r="K63"/>
  <c r="N63" s="1"/>
  <c r="K64"/>
  <c r="N64" s="1"/>
  <c r="K65"/>
  <c r="N65" s="1"/>
  <c r="K66"/>
  <c r="N66" s="1"/>
  <c r="K67"/>
  <c r="N67" s="1"/>
  <c r="K68"/>
  <c r="N68" s="1"/>
  <c r="K69"/>
  <c r="N69" s="1"/>
  <c r="K70"/>
  <c r="N70" s="1"/>
  <c r="K71"/>
  <c r="N71" s="1"/>
  <c r="K72"/>
  <c r="N72" s="1"/>
  <c r="K73"/>
  <c r="N73" s="1"/>
  <c r="K74"/>
  <c r="N74" s="1"/>
  <c r="K75"/>
  <c r="N75" s="1"/>
  <c r="K76"/>
  <c r="N76" s="1"/>
  <c r="K77"/>
  <c r="N77" s="1"/>
  <c r="K78"/>
  <c r="N78" s="1"/>
  <c r="K79"/>
  <c r="N79" s="1"/>
  <c r="K80"/>
  <c r="N80" s="1"/>
  <c r="K81"/>
  <c r="N81" s="1"/>
  <c r="K82"/>
  <c r="N82" s="1"/>
  <c r="K83"/>
  <c r="N83" s="1"/>
  <c r="K84"/>
  <c r="N84" s="1"/>
  <c r="K85"/>
  <c r="N85" s="1"/>
  <c r="K86"/>
  <c r="N86" s="1"/>
  <c r="K87"/>
  <c r="N87" s="1"/>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H10" i="1"/>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L3" i="4"/>
  <c r="M2"/>
  <c r="B18" i="2"/>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I14"/>
  <c r="G87" i="4" l="1"/>
  <c r="F87"/>
  <c r="F86"/>
  <c r="G86"/>
  <c r="G71"/>
  <c r="G59"/>
  <c r="G51"/>
  <c r="G83"/>
  <c r="G43"/>
  <c r="G81"/>
  <c r="G69"/>
  <c r="G57"/>
  <c r="G49"/>
  <c r="G41"/>
  <c r="G76"/>
  <c r="G68"/>
  <c r="G56"/>
  <c r="G48"/>
  <c r="G36"/>
  <c r="G75"/>
  <c r="G60"/>
  <c r="G52"/>
  <c r="G44"/>
  <c r="G32"/>
  <c r="F85"/>
  <c r="G85"/>
  <c r="G84"/>
  <c r="F84"/>
  <c r="F83"/>
  <c r="G82"/>
  <c r="F82"/>
  <c r="F81"/>
  <c r="F80"/>
  <c r="G80"/>
  <c r="G79"/>
  <c r="F79"/>
  <c r="G78"/>
  <c r="F78"/>
  <c r="F77"/>
  <c r="G77"/>
  <c r="F76"/>
  <c r="F75"/>
  <c r="F74"/>
  <c r="G74"/>
  <c r="G73"/>
  <c r="F73"/>
  <c r="G72"/>
  <c r="F72"/>
  <c r="F71"/>
  <c r="F70"/>
  <c r="G70"/>
  <c r="F69"/>
  <c r="F68"/>
  <c r="F67"/>
  <c r="G67"/>
  <c r="F66"/>
  <c r="G66"/>
  <c r="G65"/>
  <c r="F65"/>
  <c r="G64"/>
  <c r="F64"/>
  <c r="F63"/>
  <c r="G63"/>
  <c r="F62"/>
  <c r="G62"/>
  <c r="F61"/>
  <c r="G61"/>
  <c r="F60"/>
  <c r="F59"/>
  <c r="F58"/>
  <c r="G58"/>
  <c r="F57"/>
  <c r="F56"/>
  <c r="F55"/>
  <c r="G55"/>
  <c r="F54"/>
  <c r="G54"/>
  <c r="G53"/>
  <c r="F53"/>
  <c r="F52"/>
  <c r="F51"/>
  <c r="F50"/>
  <c r="G50"/>
  <c r="F49"/>
  <c r="F48"/>
  <c r="F47"/>
  <c r="G47"/>
  <c r="F46"/>
  <c r="G46"/>
  <c r="F45"/>
  <c r="G45"/>
  <c r="F44"/>
  <c r="F43"/>
  <c r="F42"/>
  <c r="G42"/>
  <c r="F41"/>
  <c r="F40"/>
  <c r="G40"/>
  <c r="G39"/>
  <c r="F39"/>
  <c r="F38"/>
  <c r="G38"/>
  <c r="G37"/>
  <c r="F37"/>
  <c r="F36"/>
  <c r="F35"/>
  <c r="G35"/>
  <c r="F34"/>
  <c r="G34"/>
  <c r="F33"/>
  <c r="G33"/>
  <c r="F32"/>
  <c r="G31"/>
  <c r="F31"/>
  <c r="F30"/>
  <c r="G30"/>
  <c r="F29"/>
  <c r="G29"/>
  <c r="F28"/>
  <c r="G28"/>
  <c r="G16"/>
  <c r="G24"/>
  <c r="G15"/>
  <c r="G23"/>
  <c r="G17"/>
  <c r="F27"/>
  <c r="G27"/>
  <c r="F26"/>
  <c r="G26"/>
  <c r="F25"/>
  <c r="G25"/>
  <c r="F24"/>
  <c r="F23"/>
  <c r="F22"/>
  <c r="G22"/>
  <c r="F21"/>
  <c r="G21"/>
  <c r="F20"/>
  <c r="G20"/>
  <c r="G19"/>
  <c r="F19"/>
  <c r="G18"/>
  <c r="F18"/>
  <c r="F17"/>
  <c r="F16"/>
  <c r="F15"/>
  <c r="F14"/>
  <c r="G14"/>
  <c r="G13"/>
  <c r="F13"/>
  <c r="N12"/>
  <c r="N11"/>
  <c r="L10"/>
  <c r="L11"/>
  <c r="G12"/>
  <c r="F11"/>
  <c r="G11"/>
  <c r="F12"/>
  <c r="F10"/>
  <c r="G10"/>
  <c r="G3" i="1"/>
  <c r="G2"/>
  <c r="C18" i="2"/>
  <c r="M86" i="4" l="1"/>
  <c r="M87"/>
  <c r="M56"/>
  <c r="M32"/>
  <c r="M75"/>
  <c r="M68"/>
  <c r="M57"/>
  <c r="M33"/>
  <c r="M36"/>
  <c r="M76"/>
  <c r="M69"/>
  <c r="M71"/>
  <c r="M83"/>
  <c r="M85"/>
  <c r="M52"/>
  <c r="M48"/>
  <c r="M64"/>
  <c r="M77"/>
  <c r="M81"/>
  <c r="M60"/>
  <c r="M29"/>
  <c r="M35"/>
  <c r="M37"/>
  <c r="M39"/>
  <c r="M42"/>
  <c r="M45"/>
  <c r="M47"/>
  <c r="M50"/>
  <c r="M55"/>
  <c r="M58"/>
  <c r="M61"/>
  <c r="M63"/>
  <c r="M67"/>
  <c r="M70"/>
  <c r="M72"/>
  <c r="M79"/>
  <c r="M84"/>
  <c r="M49"/>
  <c r="M59"/>
  <c r="M41"/>
  <c r="M74"/>
  <c r="M51"/>
  <c r="M44"/>
  <c r="M31"/>
  <c r="M38"/>
  <c r="M40"/>
  <c r="M53"/>
  <c r="M65"/>
  <c r="M80"/>
  <c r="M82"/>
  <c r="M16"/>
  <c r="M28"/>
  <c r="M30"/>
  <c r="M34"/>
  <c r="M46"/>
  <c r="M54"/>
  <c r="M62"/>
  <c r="M66"/>
  <c r="M73"/>
  <c r="M78"/>
  <c r="M43"/>
  <c r="M12"/>
  <c r="M27"/>
  <c r="M17"/>
  <c r="M20"/>
  <c r="M25"/>
  <c r="M23"/>
  <c r="M24"/>
  <c r="M18"/>
  <c r="M22"/>
  <c r="M13"/>
  <c r="M21"/>
  <c r="M26"/>
  <c r="M14"/>
  <c r="M19"/>
  <c r="M15"/>
  <c r="M11"/>
  <c r="M10"/>
  <c r="C19" i="2"/>
  <c r="C20" l="1"/>
  <c r="C21" l="1"/>
  <c r="C22"/>
  <c r="C23" l="1"/>
  <c r="C24" l="1"/>
  <c r="C25" l="1"/>
  <c r="C26" l="1"/>
  <c r="C27" l="1"/>
  <c r="C28" l="1"/>
  <c r="C29" l="1"/>
  <c r="C30" l="1"/>
  <c r="C31" l="1"/>
  <c r="C32" l="1"/>
  <c r="C33" l="1"/>
  <c r="C34" l="1"/>
  <c r="C35" l="1"/>
  <c r="C36" l="1"/>
  <c r="C37" l="1"/>
  <c r="C38" l="1"/>
  <c r="C39" l="1"/>
  <c r="C40" l="1"/>
  <c r="C41" l="1"/>
  <c r="C42" l="1"/>
  <c r="C43" l="1"/>
  <c r="C44" l="1"/>
  <c r="C45" l="1"/>
  <c r="C46" l="1"/>
  <c r="C47" l="1"/>
  <c r="C48" l="1"/>
  <c r="C49" l="1"/>
  <c r="C50" l="1"/>
  <c r="C51" l="1"/>
  <c r="C52" l="1"/>
  <c r="C53" l="1"/>
  <c r="C54" l="1"/>
  <c r="C55" l="1"/>
  <c r="C56" l="1"/>
  <c r="C57" l="1"/>
  <c r="C58" l="1"/>
  <c r="C59" l="1"/>
  <c r="C60" l="1"/>
  <c r="C61" l="1"/>
  <c r="C62" l="1"/>
  <c r="C63" l="1"/>
  <c r="C64" l="1"/>
  <c r="C65" l="1"/>
  <c r="C66" l="1"/>
  <c r="C67" l="1"/>
  <c r="C68" l="1"/>
  <c r="C69" l="1"/>
  <c r="C70" l="1"/>
  <c r="C71" l="1"/>
  <c r="C72" l="1"/>
  <c r="C73" l="1"/>
  <c r="C74" l="1"/>
  <c r="C75" l="1"/>
  <c r="C76" l="1"/>
  <c r="C77" l="1"/>
  <c r="C78" l="1"/>
  <c r="C79" l="1"/>
  <c r="C80" l="1"/>
  <c r="C81" l="1"/>
  <c r="C82" l="1"/>
  <c r="C83" l="1"/>
  <c r="C84" l="1"/>
  <c r="C85" l="1"/>
  <c r="C86" l="1"/>
  <c r="C87" l="1"/>
  <c r="C88" l="1"/>
  <c r="C89" l="1"/>
  <c r="C90" l="1"/>
  <c r="C91" l="1"/>
  <c r="C92" l="1"/>
  <c r="C93" l="1"/>
  <c r="C94" l="1"/>
  <c r="C95" l="1"/>
  <c r="C96" l="1"/>
  <c r="C97" l="1"/>
  <c r="C98" l="1"/>
  <c r="C99" l="1"/>
  <c r="C100" l="1"/>
  <c r="C101" l="1"/>
  <c r="C102" l="1"/>
  <c r="C103" l="1"/>
  <c r="C104" l="1"/>
  <c r="C105" l="1"/>
  <c r="C106" l="1"/>
  <c r="C107" l="1"/>
  <c r="C108" l="1"/>
  <c r="C109" l="1"/>
  <c r="C110" l="1"/>
  <c r="C111" l="1"/>
  <c r="C112" l="1"/>
</calcChain>
</file>

<file path=xl/sharedStrings.xml><?xml version="1.0" encoding="utf-8"?>
<sst xmlns="http://schemas.openxmlformats.org/spreadsheetml/2006/main" count="522" uniqueCount="235">
  <si>
    <t>start. č.</t>
  </si>
  <si>
    <t>klub</t>
  </si>
  <si>
    <t>m/ž</t>
  </si>
  <si>
    <t>ročník</t>
  </si>
  <si>
    <t>věk</t>
  </si>
  <si>
    <t>kategorie</t>
  </si>
  <si>
    <t>IDENTIFIKAČNÍ ÚDAJE:</t>
  </si>
  <si>
    <t>Pořadatel:</t>
  </si>
  <si>
    <t>Kontakt na pořadatele:</t>
  </si>
  <si>
    <t>den.měsíc.rok</t>
  </si>
  <si>
    <t>Vyplňte základní identifikační údaje k závodu.</t>
  </si>
  <si>
    <r>
      <t>Pro správné fungování je potřeba vyplnit "</t>
    </r>
    <r>
      <rPr>
        <u/>
        <sz val="10"/>
        <color theme="1"/>
        <rFont val="Calibri"/>
        <family val="2"/>
        <charset val="238"/>
        <scheme val="minor"/>
      </rPr>
      <t>Název závodu</t>
    </r>
    <r>
      <rPr>
        <sz val="10"/>
        <color theme="1"/>
        <rFont val="Calibri"/>
        <family val="2"/>
        <charset val="238"/>
        <scheme val="minor"/>
      </rPr>
      <t>" a především "</t>
    </r>
    <r>
      <rPr>
        <u/>
        <sz val="10"/>
        <color theme="1"/>
        <rFont val="Calibri"/>
        <family val="2"/>
        <charset val="238"/>
        <scheme val="minor"/>
      </rPr>
      <t>Termín konání závodu</t>
    </r>
    <r>
      <rPr>
        <sz val="10"/>
        <color theme="1"/>
        <rFont val="Calibri"/>
        <family val="2"/>
        <charset val="238"/>
        <scheme val="minor"/>
      </rPr>
      <t>"!!!</t>
    </r>
  </si>
  <si>
    <t>příjmení jméno</t>
  </si>
  <si>
    <t>pořadí</t>
  </si>
  <si>
    <t>příjmení a jméno</t>
  </si>
  <si>
    <t>hod</t>
  </si>
  <si>
    <t>min</t>
  </si>
  <si>
    <t>sek</t>
  </si>
  <si>
    <t>čas</t>
  </si>
  <si>
    <t>Kdo?</t>
  </si>
  <si>
    <t>Proč?</t>
  </si>
  <si>
    <t>Jak na to?</t>
  </si>
  <si>
    <t>Co?</t>
  </si>
  <si>
    <t>Tento soubor je určen pořadatelům (nejenom běžeckých) závodů, kteří doposud nemají žádné šikovné udělátko, které by jim pomohlo s evidencí závodníků a zpracováním výsledků. A nebo možná nějaké mají, ale nejsou s ním zase až tak spokojeni.</t>
  </si>
  <si>
    <t xml:space="preserve">Nejdřív všechny zaregistrovat, pokud možno správně, bez překlepů a chybějících údajů např. o ročníku narození. Přitom ohlídat správné rozdělení do kategorií. Už jsou všichni? Tak honem na start ... </t>
  </si>
  <si>
    <t>A je po závodě. Běžci spokojeně odjíždějí, ale vás ještě čeká zpracovat celkové výsledky, přepsat je z papíru do počítače a uveřejnit či rozeslat tak, aby se všichni mohli nejpozději hned po víkendu dozvědět, jak vlastně dopadli.</t>
  </si>
  <si>
    <t>Jo, je to pěkná fuška! My to víme a buďte si jisti, že tuhle vaši práci a nadšení nezměrně obdivujeme a oceňujeme. Ale nechceme vás v tom nechat samotné. Proto jsme připravili tento soubor a doufám, že vám pomůže a usnadní práci při pořádání právě vašeho závodu.</t>
  </si>
  <si>
    <t>Jun</t>
  </si>
  <si>
    <t>40-49</t>
  </si>
  <si>
    <t>50-59</t>
  </si>
  <si>
    <t>19-34</t>
  </si>
  <si>
    <t>1. Index</t>
  </si>
  <si>
    <t>Začneme zvolna na listu "1. Index".</t>
  </si>
  <si>
    <t>Název závodu*:</t>
  </si>
  <si>
    <t>Zde vyplňte základní identifikační údaje o závodě.</t>
  </si>
  <si>
    <t>Povinná pole jsou "Název závodu" a "Termín konání závodu".</t>
  </si>
  <si>
    <t>Pole "Pořadatel" a "Kontakt na pořadatele" nejsou sice povinné, ale uvítáme jejich vyplnění v případě, že by bylo potřeba něco konzultovat či vyjasnit.</t>
  </si>
  <si>
    <t>I n s t r u k c e:</t>
  </si>
  <si>
    <t>K o n t r o l a:</t>
  </si>
  <si>
    <r>
      <rPr>
        <sz val="10"/>
        <color theme="1"/>
        <rFont val="Calibri"/>
        <family val="2"/>
        <charset val="238"/>
      </rPr>
      <t xml:space="preserve">• </t>
    </r>
    <r>
      <rPr>
        <sz val="10"/>
        <color theme="1"/>
        <rFont val="Calibri"/>
        <family val="2"/>
        <charset val="238"/>
        <scheme val="minor"/>
      </rPr>
      <t>Aby vše správně fungovalo, je potřeba nejprve správně vyplnit termín konání závodu na listu "</t>
    </r>
    <r>
      <rPr>
        <u/>
        <sz val="10"/>
        <color theme="1"/>
        <rFont val="Calibri"/>
        <family val="2"/>
        <charset val="238"/>
        <scheme val="minor"/>
      </rPr>
      <t>1. Index</t>
    </r>
    <r>
      <rPr>
        <sz val="10"/>
        <color theme="1"/>
        <rFont val="Calibri"/>
        <family val="2"/>
        <charset val="238"/>
        <scheme val="minor"/>
      </rPr>
      <t>"!</t>
    </r>
  </si>
  <si>
    <t>• Ve výchozí podobě jsou kategorie předvyplněné podle pravidel Jihočeského běžeckého poháru na rok 2016.</t>
  </si>
  <si>
    <t>M kategorie</t>
  </si>
  <si>
    <t>Z kategorie</t>
  </si>
  <si>
    <r>
      <t xml:space="preserve">• Do sloupečků "M </t>
    </r>
    <r>
      <rPr>
        <u/>
        <sz val="10"/>
        <color theme="1"/>
        <rFont val="Calibri"/>
        <family val="2"/>
        <charset val="238"/>
        <scheme val="minor"/>
      </rPr>
      <t>kategorie</t>
    </r>
    <r>
      <rPr>
        <sz val="10"/>
        <color theme="1"/>
        <rFont val="Calibri"/>
        <family val="2"/>
        <charset val="238"/>
        <scheme val="minor"/>
      </rPr>
      <t>" a "Z kategorie" vyplňte podle pohlaví a ročníku/věku označení kategorie závodu.</t>
    </r>
  </si>
  <si>
    <t>muži</t>
  </si>
  <si>
    <t>ženy</t>
  </si>
  <si>
    <t>Pokud preferujete jiné rozdělení, zadané hodnoty jednoduše přepište.</t>
  </si>
  <si>
    <t>Než se do toho pustíte:</t>
  </si>
  <si>
    <t>Aktuálně zbývá ještě nevyplněno:</t>
  </si>
  <si>
    <t>• Důrazně doporučujeme vyplnit kategorie ve všech řádcích!</t>
  </si>
  <si>
    <t>Termín závodu*:</t>
  </si>
  <si>
    <t>(preferujeme "blbuvzdorné" označení 18-39, 40-49, atd., ale může být i klasika v podobě A, B, C ...)</t>
  </si>
  <si>
    <t>2. Kategorie</t>
  </si>
  <si>
    <t>V listu "2. Kategorie" je potřeba definovat jednotlivé kategorie, které jsou pro závod vypsány.</t>
  </si>
  <si>
    <t>Kategorie se vyplňují podle ročníků narození resp. věku dosaženého v aktuálním kalendářním roce.</t>
  </si>
  <si>
    <t>Kategorie se definují zvlášť pro muže a zvlášť pro ženy.</t>
  </si>
  <si>
    <t>Označení kategorií je čistě na vás. My preferujeme více popisné označení (např. 19-34 pro kategorii 19 až 34 let), nicméně můžete použít i klasické značení pomocí písmen A, B, C ... nebo slovní označení (např. mladí, staří ...). Zkrátka žádné omezení tady neplatí.</t>
  </si>
  <si>
    <t>Ve výchozím nastavení jsou předvyplněné kategorie podle pravidel Jihočeského běžeckého poháru na rok 2016. Pokud chcete jiné rozdělení, zadané hodnoty jednoduše přepište.</t>
  </si>
  <si>
    <t>3. REGISTRACE</t>
  </si>
  <si>
    <t>Identifikační údaje závodu a rozdělení do kategorií si můžete (a my to tak i doporučujeme) v klidu vyplnit v předstihu. Pokud máte, můžete se směle pustit do registrace na závod.</t>
  </si>
  <si>
    <t>Je to jednoduché. Co řádek, to jednotlivý běžec či běžkyně. Postupně pro něj vyplníte:</t>
  </si>
  <si>
    <t xml:space="preserve"> - přidělené startovní číslo   (*povinný údaj)</t>
  </si>
  <si>
    <t xml:space="preserve"> - příjmení a jméno (*povinný údaj)</t>
  </si>
  <si>
    <t xml:space="preserve"> - ročník narození   (*povinný údaj)</t>
  </si>
  <si>
    <t xml:space="preserve"> - klubovou příslušnost, bydliště nebo jinou identifikaci ... a nebo taky nic (není povinné)</t>
  </si>
  <si>
    <t xml:space="preserve"> - pohlaví M nebo Z  (*povinný údaj)</t>
  </si>
  <si>
    <t>4 .   V Ý S L E D K O V Á   L I S T I N A</t>
  </si>
  <si>
    <t>2 .   K A T E G O R I E</t>
  </si>
  <si>
    <t>3.   R E G I S T R A C E</t>
  </si>
  <si>
    <t>• Vyplňte startovní číslo, jméno, ročník, klub a pohlaví závodníka.</t>
  </si>
  <si>
    <r>
      <t xml:space="preserve">• Pokud jsou správně vyplněny </t>
    </r>
    <r>
      <rPr>
        <u/>
        <sz val="10"/>
        <color theme="1"/>
        <rFont val="Calibri"/>
        <family val="2"/>
        <charset val="238"/>
        <scheme val="minor"/>
      </rPr>
      <t>Identifikační údaje</t>
    </r>
    <r>
      <rPr>
        <sz val="10"/>
        <color theme="1"/>
        <rFont val="Calibri"/>
        <family val="2"/>
        <charset val="238"/>
        <scheme val="minor"/>
      </rPr>
      <t xml:space="preserve"> a </t>
    </r>
    <r>
      <rPr>
        <u/>
        <sz val="10"/>
        <color theme="1"/>
        <rFont val="Calibri"/>
        <family val="2"/>
        <charset val="238"/>
        <scheme val="minor"/>
      </rPr>
      <t>Definice kategorií</t>
    </r>
    <r>
      <rPr>
        <sz val="10"/>
        <color theme="1"/>
        <rFont val="Calibri"/>
        <family val="2"/>
        <charset val="238"/>
        <scheme val="minor"/>
      </rPr>
      <t>, doplní se automaticky kategorie.</t>
    </r>
  </si>
  <si>
    <t>Tabulka je připravena pro registraci 300 běžců. Pokud náhodou očekáváte hojnější účast, kontaktujte nás, tabulku vám rádi rozšíříme.</t>
  </si>
  <si>
    <t>kontrola duplicit</t>
  </si>
  <si>
    <r>
      <t xml:space="preserve">• Startovní číslo se může vyskytovat </t>
    </r>
    <r>
      <rPr>
        <sz val="10"/>
        <color theme="1"/>
        <rFont val="Calibri"/>
        <family val="2"/>
        <charset val="238"/>
        <scheme val="minor"/>
      </rPr>
      <t>pouze jednou! Kontrola případných duplicit je posledním sloupci.</t>
    </r>
  </si>
  <si>
    <t>Pozor! Při registraci se provádí kontrola duplicity startovního čísla! Jedno startovní číslo se může vyskytovat ve startovní listině pouze jednou, nikdy ne víckrát!</t>
  </si>
  <si>
    <t>poř. kat.</t>
  </si>
  <si>
    <t>• Vyplňte startovní číslo a dosažený čas ve formě hodiny, minuty, sekundy.</t>
  </si>
  <si>
    <t>• Pokud jste správně provedli všechny předchozí kroky (Identifikační údaje, Kategorie, Registrace), vše ostatní se doplní automaticky.</t>
  </si>
  <si>
    <t>Předpoklady</t>
  </si>
  <si>
    <t xml:space="preserve">Pozor! Soubor a všechny jeho funkce jsou postaveny a otestovány na verzi Microsoft Excel 2010 a novější. Pokud máte k dispozici starší verzi, nemůžeme garantovat 100%-ní funkčnost. </t>
  </si>
  <si>
    <t>4. VYSLEDKY</t>
  </si>
  <si>
    <t>Pokud máte správně zaregistrováno, zbývá už jen málo.</t>
  </si>
  <si>
    <t>V cíli si zapisujte pořadí, startovní číslo a dosažený čas. Tyto údaje pak doplňte do tabulky "4. VYSLEDKY". Na základě startovního čísla z registrací se automaticky vyplní jméno, ročník, klub, kategorie a také se vypočítá pořadí v kategorii.</t>
  </si>
  <si>
    <t>Ahoj! Jsme Jihočeský klub maratonců, z.s. a pořádáme již několik let Jihočeský běžecký pohár, celoroční sérii závodů po celých Jižních Čechách. Kontakty na nás najdete na www.jihoceskybezeckypohar.cz.</t>
  </si>
  <si>
    <t xml:space="preserve">Znáte to ... Pořádáte závody už dlouho, ale v posledních letech chodí čím dál tím víc lidí. Ne, že by to nebylo fajn ... ale je s tím daleko víc práce, možná i dřiny, dalo by se říct. </t>
  </si>
  <si>
    <t>... protože za chvíli jsou v cíli první rychlíci. Honem zapisovat pořadí, startovní čísla, časy ... a pak si to vzít, seřadit, udělat rychle alespoň medailové pořadí celkem i po kategoriích a vyhlásit výsledky.</t>
  </si>
  <si>
    <t>A teď vám ukážeme, jak na to. Půjdeme pěkně postupně krok po kroku. Pozor! Správná funkcionalita jednotlivých kroků (např. registrace) závisí na správném zpracování kroků předchozích. Proto vřele nedoporučujeme přístup typu "to dodělám potom ...". Zkrátka nejprve úplně dokončete jeden krok a pak teprve pokračujte dál.</t>
  </si>
  <si>
    <t>Tabulka pokrývá věkové rozpětí od 6 do 100 let a to by mělo na 99,9% stačit. Důrazně doporučujeme pečlivě a kompletně vyplnit kategorie u všech řádků resp. ročníků narození pro případ, že by se náhodou dostavil mladý supertalent nebo čiperný kmet.</t>
  </si>
  <si>
    <t>Registrace je klíčkový krok. Od jejího správného vyplnění se následně odvíjí správné zpracování výsledků. Snažte se proto, i přes fofr a zmatek, který leckdy při registracích panuje, vyplnit vše správně a hlavně kompletně! A jak na to?</t>
  </si>
  <si>
    <t>Není potřeba vyplňovat kategorii. Ta se vyplní sama automaticky na základě ročníku narození, pakliže jste správně definovali kategorie o krok dříve.</t>
  </si>
  <si>
    <t>check čas</t>
  </si>
  <si>
    <t>Problémy</t>
  </si>
  <si>
    <t>Něco nefunguje? Nevíte si rady? Neva ... zkuste nám napsat zprávu na facebookové stránky Jihočeského klubu maratonců. Pokud to půjde, nenecháme vás ve štychu.</t>
  </si>
  <si>
    <t xml:space="preserve">BĚH NA KLEŤ </t>
  </si>
  <si>
    <t>Cyklo - Ski Velešín  a  PRO-SPORT ČK</t>
  </si>
  <si>
    <t>19-39</t>
  </si>
  <si>
    <t>35-49</t>
  </si>
  <si>
    <t>50+</t>
  </si>
  <si>
    <t>děti</t>
  </si>
  <si>
    <t>60+</t>
  </si>
  <si>
    <t xml:space="preserve">Lisičan Jiří </t>
  </si>
  <si>
    <t>M</t>
  </si>
  <si>
    <t>Tybitancl Lukáš</t>
  </si>
  <si>
    <t xml:space="preserve">Šteflíček Martin </t>
  </si>
  <si>
    <t xml:space="preserve">Ratiboř </t>
  </si>
  <si>
    <t xml:space="preserve">JH cycling </t>
  </si>
  <si>
    <t>ČK</t>
  </si>
  <si>
    <t xml:space="preserve">Karl Martin </t>
  </si>
  <si>
    <t xml:space="preserve">Hron Jan </t>
  </si>
  <si>
    <t>Šutri</t>
  </si>
  <si>
    <t>Habara Jaromír</t>
  </si>
  <si>
    <t>Veselí nad Lužncí</t>
  </si>
  <si>
    <t>Studnař Lukáš</t>
  </si>
  <si>
    <t xml:space="preserve">VAL Veselí nad Lužnicá </t>
  </si>
  <si>
    <t xml:space="preserve">Jamrik Mirek </t>
  </si>
  <si>
    <t xml:space="preserve">Král Šumavy Rožumberk </t>
  </si>
  <si>
    <t xml:space="preserve">Mautschková Marta </t>
  </si>
  <si>
    <t xml:space="preserve">Ten nejlepší </t>
  </si>
  <si>
    <t>Z</t>
  </si>
  <si>
    <t xml:space="preserve">Černý Michal </t>
  </si>
  <si>
    <t>Tri SK ČB</t>
  </si>
  <si>
    <t xml:space="preserve">Matouš Pavel </t>
  </si>
  <si>
    <t>SDH Srubec</t>
  </si>
  <si>
    <t>TRI SK ČB</t>
  </si>
  <si>
    <t>Tučková Jana</t>
  </si>
  <si>
    <t xml:space="preserve">Smažíková Alena </t>
  </si>
  <si>
    <t xml:space="preserve">Tábor </t>
  </si>
  <si>
    <t xml:space="preserve">Vanšk Jan </t>
  </si>
  <si>
    <t>TCV JH</t>
  </si>
  <si>
    <t xml:space="preserve">Cenková Veronika </t>
  </si>
  <si>
    <t>ČB</t>
  </si>
  <si>
    <t>Schneiderová Jaroslava</t>
  </si>
  <si>
    <t>Frymburk</t>
  </si>
  <si>
    <t xml:space="preserve">Hronová Božena </t>
  </si>
  <si>
    <t xml:space="preserve">šutri </t>
  </si>
  <si>
    <t>Ohmannová Lucie</t>
  </si>
  <si>
    <t>Machačová Veronika</t>
  </si>
  <si>
    <t>CBC</t>
  </si>
  <si>
    <t xml:space="preserve">Augstenová Petra </t>
  </si>
  <si>
    <t>Jiskra Třeboň</t>
  </si>
  <si>
    <t>Dubský Roman</t>
  </si>
  <si>
    <t>SK Přibyslav</t>
  </si>
  <si>
    <t>Konášek Václav</t>
  </si>
  <si>
    <t xml:space="preserve">Sokol Hlluboká nad Vltavou </t>
  </si>
  <si>
    <t xml:space="preserve">Hrdina Jiří </t>
  </si>
  <si>
    <t>Munice</t>
  </si>
  <si>
    <t xml:space="preserve">Urban Martin </t>
  </si>
  <si>
    <t>ČB Třebotovice</t>
  </si>
  <si>
    <t>Foltová Helena</t>
  </si>
  <si>
    <t xml:space="preserve">RPR ŘÍMOV </t>
  </si>
  <si>
    <t xml:space="preserve">Brohtánek Antonín </t>
  </si>
  <si>
    <t>TC Dvořák ČB</t>
  </si>
  <si>
    <t>Mráz Petr</t>
  </si>
  <si>
    <t>Ludvík Jan</t>
  </si>
  <si>
    <t>BK Nezmar</t>
  </si>
  <si>
    <t xml:space="preserve">Brothánková Lenka </t>
  </si>
  <si>
    <t>Maršík Miloš</t>
  </si>
  <si>
    <t xml:space="preserve">Boháč Karel </t>
  </si>
  <si>
    <t xml:space="preserve">Liga 2000 Tábor </t>
  </si>
  <si>
    <t xml:space="preserve">Konárek Zdeněk </t>
  </si>
  <si>
    <t xml:space="preserve">Holeček Martin </t>
  </si>
  <si>
    <t>VIVOBARTFOOT ČB</t>
  </si>
  <si>
    <t xml:space="preserve">Doležálek Zdeněk </t>
  </si>
  <si>
    <t xml:space="preserve">Zákostelecký František </t>
  </si>
  <si>
    <t xml:space="preserve">Mokré </t>
  </si>
  <si>
    <t xml:space="preserve">Kysela Tomáš </t>
  </si>
  <si>
    <t xml:space="preserve">Chlup Petr </t>
  </si>
  <si>
    <t>dva běžci cz</t>
  </si>
  <si>
    <t xml:space="preserve">Chlupová Tereza </t>
  </si>
  <si>
    <t>Skalka Petr</t>
  </si>
  <si>
    <t>CBC TEAM</t>
  </si>
  <si>
    <t xml:space="preserve">Šoustar Lubomír </t>
  </si>
  <si>
    <t>ČB PROTI RAKOVINĚ</t>
  </si>
  <si>
    <t xml:space="preserve">Kohout Luděk </t>
  </si>
  <si>
    <t xml:space="preserve">Nová Ves </t>
  </si>
  <si>
    <t xml:space="preserve">Alešová Šárka </t>
  </si>
  <si>
    <t xml:space="preserve">plnej pupek ČB </t>
  </si>
  <si>
    <t xml:space="preserve">Brtnová Michaela </t>
  </si>
  <si>
    <t xml:space="preserve">Zátoka mistrů </t>
  </si>
  <si>
    <t>Tupá Eva</t>
  </si>
  <si>
    <t>Ardamicová Radka</t>
  </si>
  <si>
    <t xml:space="preserve">Ardy team </t>
  </si>
  <si>
    <t xml:space="preserve">Ardamica David </t>
  </si>
  <si>
    <t>Fričková Pavla</t>
  </si>
  <si>
    <t xml:space="preserve">Olymp Praha </t>
  </si>
  <si>
    <t xml:space="preserve">Rokos Ivan </t>
  </si>
  <si>
    <t xml:space="preserve">Rokos Lukáš </t>
  </si>
  <si>
    <t>Pleštilová Lucie</t>
  </si>
  <si>
    <t xml:space="preserve">Houšková Šárka </t>
  </si>
  <si>
    <t xml:space="preserve">Karlíček Pavel </t>
  </si>
  <si>
    <t>Hommer Roman</t>
  </si>
  <si>
    <t xml:space="preserve">děti Kleti </t>
  </si>
  <si>
    <t xml:space="preserve">Friček Martin </t>
  </si>
  <si>
    <t xml:space="preserve">Horní Vltavice </t>
  </si>
  <si>
    <t>Šimek Mirosalav</t>
  </si>
  <si>
    <t xml:space="preserve">Gazda Martin </t>
  </si>
  <si>
    <t xml:space="preserve">Jihočeský klub maratonců </t>
  </si>
  <si>
    <t>Kopřiva Josef</t>
  </si>
  <si>
    <t>Hanžl Richard</t>
  </si>
  <si>
    <t xml:space="preserve">ESI Jaroměř </t>
  </si>
  <si>
    <t xml:space="preserve">Brulík Pavel </t>
  </si>
  <si>
    <t xml:space="preserve">SRTG České Budějovice </t>
  </si>
  <si>
    <t>Vaškovský Václav</t>
  </si>
  <si>
    <t>Třeboň</t>
  </si>
  <si>
    <t xml:space="preserve">Ferenczi Klára </t>
  </si>
  <si>
    <t xml:space="preserve">DCKM </t>
  </si>
  <si>
    <t>Mikšl Rostilav</t>
  </si>
  <si>
    <t xml:space="preserve">Kristková Helna </t>
  </si>
  <si>
    <t xml:space="preserve">Boršov nad Vltavou </t>
  </si>
  <si>
    <t xml:space="preserve">Hrubý Martin </t>
  </si>
  <si>
    <t xml:space="preserve">Český Krumlov </t>
  </si>
  <si>
    <t xml:space="preserve">Pischek Pavel </t>
  </si>
  <si>
    <t>Musher klub JCC</t>
  </si>
  <si>
    <t>Klimeš Petr</t>
  </si>
  <si>
    <t>Pláteník Ladislav</t>
  </si>
  <si>
    <t>CK boys</t>
  </si>
  <si>
    <t xml:space="preserve">Vorlová Dana </t>
  </si>
  <si>
    <t xml:space="preserve">Relax běhny </t>
  </si>
  <si>
    <t>Vorel Jan</t>
  </si>
  <si>
    <t xml:space="preserve">Orlando bananas </t>
  </si>
  <si>
    <t xml:space="preserve">Haňur Roman </t>
  </si>
  <si>
    <t>BBK</t>
  </si>
  <si>
    <t>Tůma Jaroslav</t>
  </si>
  <si>
    <t xml:space="preserve">Rožboud Pavel </t>
  </si>
  <si>
    <t>Hasiči ČK</t>
  </si>
  <si>
    <t xml:space="preserve">Novotný Pavel </t>
  </si>
  <si>
    <t xml:space="preserve">TJ Chyšky z.s. </t>
  </si>
  <si>
    <t>Valter Pavel</t>
  </si>
  <si>
    <t>Novák Jaroslav</t>
  </si>
  <si>
    <t>čk</t>
  </si>
  <si>
    <t xml:space="preserve">Bláha Jan </t>
  </si>
  <si>
    <t xml:space="preserve">AK Kroměříž </t>
  </si>
  <si>
    <t>Vácha Vojtěch</t>
  </si>
  <si>
    <t>Diviš Jiří</t>
  </si>
  <si>
    <t>???</t>
  </si>
</sst>
</file>

<file path=xl/styles.xml><?xml version="1.0" encoding="utf-8"?>
<styleSheet xmlns="http://schemas.openxmlformats.org/spreadsheetml/2006/main">
  <numFmts count="3">
    <numFmt numFmtId="164" formatCode="0&quot; řádků&quot;"/>
    <numFmt numFmtId="165" formatCode="[h]:mm:ss;@"/>
    <numFmt numFmtId="166" formatCode="0&quot;.&quot;"/>
  </numFmts>
  <fonts count="13">
    <font>
      <sz val="11"/>
      <color theme="1"/>
      <name val="Calibri"/>
      <family val="2"/>
      <charset val="238"/>
      <scheme val="minor"/>
    </font>
    <font>
      <sz val="10"/>
      <color theme="1"/>
      <name val="Calibri"/>
      <family val="2"/>
      <charset val="238"/>
      <scheme val="minor"/>
    </font>
    <font>
      <sz val="10"/>
      <name val="Calibri"/>
      <family val="2"/>
      <charset val="238"/>
      <scheme val="minor"/>
    </font>
    <font>
      <b/>
      <sz val="12"/>
      <color theme="1"/>
      <name val="Calibri"/>
      <family val="2"/>
      <charset val="238"/>
      <scheme val="minor"/>
    </font>
    <font>
      <u/>
      <sz val="10"/>
      <color theme="1"/>
      <name val="Calibri"/>
      <family val="2"/>
      <charset val="238"/>
      <scheme val="minor"/>
    </font>
    <font>
      <b/>
      <sz val="10"/>
      <name val="Calibri"/>
      <family val="2"/>
      <charset val="238"/>
      <scheme val="minor"/>
    </font>
    <font>
      <sz val="10"/>
      <color theme="0"/>
      <name val="Calibri"/>
      <family val="2"/>
      <charset val="238"/>
      <scheme val="minor"/>
    </font>
    <font>
      <b/>
      <sz val="10"/>
      <color theme="1"/>
      <name val="Calibri"/>
      <family val="2"/>
      <charset val="238"/>
      <scheme val="minor"/>
    </font>
    <font>
      <b/>
      <sz val="10"/>
      <color theme="0"/>
      <name val="Calibri"/>
      <family val="2"/>
      <charset val="238"/>
      <scheme val="minor"/>
    </font>
    <font>
      <u/>
      <sz val="10"/>
      <color theme="10"/>
      <name val="Calibri"/>
      <family val="2"/>
      <charset val="238"/>
      <scheme val="minor"/>
    </font>
    <font>
      <sz val="10"/>
      <color theme="1"/>
      <name val="Calibri"/>
      <family val="2"/>
      <charset val="238"/>
    </font>
    <font>
      <b/>
      <sz val="10"/>
      <color theme="1" tint="0.499984740745262"/>
      <name val="Calibri"/>
      <family val="2"/>
      <charset val="238"/>
      <scheme val="minor"/>
    </font>
    <font>
      <sz val="8"/>
      <color theme="0" tint="-0.34998626667073579"/>
      <name val="Calibri"/>
      <family val="2"/>
      <charset val="238"/>
      <scheme val="minor"/>
    </font>
  </fonts>
  <fills count="11">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6">
    <border>
      <left/>
      <right/>
      <top/>
      <bottom/>
      <diagonal/>
    </border>
    <border>
      <left/>
      <right/>
      <top/>
      <bottom style="hair">
        <color theme="0"/>
      </bottom>
      <diagonal/>
    </border>
    <border>
      <left/>
      <right/>
      <top style="hair">
        <color theme="0"/>
      </top>
      <bottom style="hair">
        <color theme="0"/>
      </bottom>
      <diagonal/>
    </border>
    <border>
      <left/>
      <right/>
      <top style="hair">
        <color theme="0"/>
      </top>
      <bottom/>
      <diagonal/>
    </border>
    <border>
      <left/>
      <right/>
      <top style="hair">
        <color theme="0"/>
      </top>
      <bottom style="thin">
        <color auto="1"/>
      </bottom>
      <diagonal/>
    </border>
    <border>
      <left/>
      <right/>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style="thick">
        <color theme="0"/>
      </left>
      <right/>
      <top/>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xf>
    <xf numFmtId="0" fontId="3" fillId="0" borderId="0" xfId="0" applyFont="1" applyAlignment="1">
      <alignment horizontal="right"/>
    </xf>
    <xf numFmtId="14" fontId="3" fillId="0" borderId="0" xfId="0" applyNumberFormat="1" applyFont="1" applyAlignment="1">
      <alignment horizontal="right"/>
    </xf>
    <xf numFmtId="0" fontId="1" fillId="3" borderId="0" xfId="0" applyFont="1" applyFill="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2" xfId="0" applyNumberFormat="1" applyFont="1" applyFill="1" applyBorder="1" applyAlignment="1">
      <alignment horizontal="center"/>
    </xf>
    <xf numFmtId="0" fontId="2" fillId="3" borderId="4" xfId="0" applyNumberFormat="1" applyFont="1" applyFill="1" applyBorder="1" applyAlignment="1">
      <alignment horizontal="center"/>
    </xf>
    <xf numFmtId="0" fontId="5" fillId="5" borderId="5" xfId="0" applyFont="1" applyFill="1" applyBorder="1" applyAlignment="1" applyProtection="1">
      <alignment horizontal="left" vertical="top"/>
      <protection locked="0"/>
    </xf>
    <xf numFmtId="0" fontId="1" fillId="7" borderId="0" xfId="0" applyFont="1" applyFill="1" applyAlignment="1">
      <alignment horizontal="center"/>
    </xf>
    <xf numFmtId="0" fontId="2" fillId="6" borderId="0" xfId="0" applyFont="1" applyFill="1" applyAlignment="1" applyProtection="1">
      <alignment horizontal="center"/>
      <protection locked="0"/>
    </xf>
    <xf numFmtId="0" fontId="2" fillId="6" borderId="0" xfId="0" applyFont="1" applyFill="1" applyProtection="1">
      <protection locked="0"/>
    </xf>
    <xf numFmtId="0" fontId="1" fillId="7" borderId="0" xfId="0" applyFont="1" applyFill="1"/>
    <xf numFmtId="0" fontId="1" fillId="0" borderId="0" xfId="0" applyFont="1" applyAlignment="1">
      <alignment horizontal="left" vertical="top" indent="1"/>
    </xf>
    <xf numFmtId="0" fontId="1" fillId="0" borderId="0" xfId="0" applyFont="1" applyAlignment="1">
      <alignment horizontal="center" vertical="top"/>
    </xf>
    <xf numFmtId="0" fontId="11" fillId="0" borderId="0" xfId="0" applyFont="1" applyAlignment="1">
      <alignment vertical="top"/>
    </xf>
    <xf numFmtId="0" fontId="2" fillId="0" borderId="0" xfId="0" applyFont="1" applyAlignment="1">
      <alignment horizontal="center" vertical="top"/>
    </xf>
    <xf numFmtId="0" fontId="1" fillId="7" borderId="0" xfId="0" applyFont="1" applyFill="1" applyAlignment="1">
      <alignment horizontal="center" vertical="top"/>
    </xf>
    <xf numFmtId="0" fontId="5" fillId="4" borderId="0" xfId="0" applyFont="1" applyFill="1" applyBorder="1" applyAlignment="1" applyProtection="1">
      <alignment horizontal="center" vertical="top"/>
      <protection locked="0"/>
    </xf>
    <xf numFmtId="0" fontId="7" fillId="4" borderId="0" xfId="0" applyFont="1" applyFill="1" applyBorder="1" applyAlignment="1" applyProtection="1">
      <alignment horizontal="center" vertical="top"/>
      <protection locked="0"/>
    </xf>
    <xf numFmtId="0" fontId="12" fillId="0" borderId="0" xfId="0" applyFont="1" applyAlignment="1">
      <alignment horizontal="center" vertical="top"/>
    </xf>
    <xf numFmtId="164" fontId="1" fillId="0" borderId="0" xfId="0" applyNumberFormat="1" applyFont="1" applyAlignment="1">
      <alignment horizontal="left" vertical="top"/>
    </xf>
    <xf numFmtId="14" fontId="5" fillId="5" borderId="5" xfId="0" applyNumberFormat="1" applyFont="1" applyFill="1" applyBorder="1" applyAlignment="1" applyProtection="1">
      <alignment horizontal="left" vertical="top"/>
      <protection locked="0"/>
    </xf>
    <xf numFmtId="0" fontId="12" fillId="0" borderId="0" xfId="0" applyFont="1" applyAlignment="1">
      <alignment horizontal="left" vertical="top"/>
    </xf>
    <xf numFmtId="0" fontId="1" fillId="0" borderId="0" xfId="0" applyFont="1" applyFill="1" applyAlignment="1">
      <alignment vertical="top"/>
    </xf>
    <xf numFmtId="0" fontId="9" fillId="8" borderId="0" xfId="1" applyFill="1" applyAlignment="1">
      <alignment horizontal="center" vertical="top"/>
    </xf>
    <xf numFmtId="0" fontId="8" fillId="8" borderId="0" xfId="0" applyFont="1" applyFill="1" applyBorder="1" applyAlignment="1">
      <alignment horizontal="center" vertical="top"/>
    </xf>
    <xf numFmtId="0" fontId="1" fillId="8" borderId="0" xfId="0" applyFont="1" applyFill="1" applyBorder="1" applyAlignment="1">
      <alignment horizontal="center" vertical="top"/>
    </xf>
    <xf numFmtId="0" fontId="1" fillId="0" borderId="0" xfId="0" applyFont="1" applyFill="1" applyBorder="1" applyAlignment="1">
      <alignment horizontal="center" vertical="top"/>
    </xf>
    <xf numFmtId="0" fontId="9" fillId="8" borderId="0" xfId="1" applyFill="1" applyBorder="1" applyAlignment="1">
      <alignment horizontal="center" vertical="top"/>
    </xf>
    <xf numFmtId="0" fontId="1" fillId="6"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3" borderId="0" xfId="0" applyFont="1" applyFill="1" applyAlignment="1">
      <alignment horizontal="left"/>
    </xf>
    <xf numFmtId="165" fontId="7" fillId="7" borderId="0" xfId="0" applyNumberFormat="1" applyFont="1" applyFill="1" applyAlignment="1">
      <alignment horizontal="center"/>
    </xf>
    <xf numFmtId="0" fontId="7" fillId="0" borderId="0" xfId="0" applyFont="1" applyAlignment="1">
      <alignment horizontal="center"/>
    </xf>
    <xf numFmtId="166" fontId="1" fillId="7" borderId="0" xfId="0" applyNumberFormat="1" applyFont="1" applyFill="1" applyAlignment="1">
      <alignment horizontal="center"/>
    </xf>
    <xf numFmtId="0" fontId="1" fillId="6" borderId="0" xfId="0" applyFont="1" applyFill="1" applyAlignment="1" applyProtection="1">
      <alignment horizontal="center"/>
      <protection locked="0"/>
    </xf>
    <xf numFmtId="0" fontId="1" fillId="7" borderId="0" xfId="0" applyFont="1" applyFill="1" applyAlignment="1">
      <alignment horizontal="left"/>
    </xf>
    <xf numFmtId="0" fontId="1" fillId="6" borderId="6"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6" fillId="9" borderId="15" xfId="0" applyFont="1" applyFill="1" applyBorder="1" applyAlignment="1">
      <alignment horizontal="center"/>
    </xf>
    <xf numFmtId="0" fontId="6" fillId="10" borderId="15" xfId="0" applyFont="1" applyFill="1" applyBorder="1" applyAlignment="1">
      <alignment horizontal="center"/>
    </xf>
    <xf numFmtId="0" fontId="2" fillId="5" borderId="0" xfId="0" applyFont="1" applyFill="1" applyBorder="1" applyAlignment="1" applyProtection="1">
      <alignment horizontal="left" vertical="top"/>
      <protection locked="0"/>
    </xf>
    <xf numFmtId="0" fontId="2" fillId="5" borderId="5" xfId="0" applyFont="1" applyFill="1" applyBorder="1" applyAlignment="1" applyProtection="1">
      <alignment horizontal="left" vertical="top"/>
      <protection locked="0"/>
    </xf>
    <xf numFmtId="14" fontId="3" fillId="0" borderId="0" xfId="0" applyNumberFormat="1" applyFont="1" applyAlignment="1">
      <alignment horizontal="right"/>
    </xf>
  </cellXfs>
  <cellStyles count="2">
    <cellStyle name="Hypertextový odkaz" xfId="1" builtinId="8" customBuiltin="1"/>
    <cellStyle name="normální" xfId="0" builtinId="0"/>
  </cellStyles>
  <dxfs count="49">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dxf>
    <dxf>
      <font>
        <b/>
        <i val="0"/>
        <color theme="0"/>
      </font>
      <fill>
        <patternFill>
          <bgColor rgb="FFC00000"/>
        </patternFill>
      </fill>
    </dxf>
    <dxf>
      <font>
        <color theme="6" tint="-0.499984740745262"/>
      </font>
      <fill>
        <patternFill>
          <bgColor theme="6" tint="0.79998168889431442"/>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rgb="FFC00000"/>
        </patternFill>
      </fill>
      <alignment horizontal="center" vertical="bottom" textRotation="0" wrapText="0" indent="0" relativeIndent="255"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bottom" textRotation="0" wrapText="0" indent="0" relativeIndent="255"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6" tint="-0.499984740745262"/>
        <name val="Calibri"/>
        <scheme val="minor"/>
      </font>
    </dxf>
    <dxf>
      <font>
        <b val="0"/>
        <i val="0"/>
        <strike val="0"/>
        <condense val="0"/>
        <extend val="0"/>
        <outline val="0"/>
        <shadow val="0"/>
        <u val="none"/>
        <vertAlign val="baseline"/>
        <sz val="10"/>
        <color theme="1"/>
        <name val="Calibri"/>
        <scheme val="minor"/>
      </font>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ont>
        <color theme="0"/>
      </font>
      <fill>
        <patternFill>
          <bgColor theme="0" tint="-0.24994659260841701"/>
        </patternFill>
      </fill>
    </dxf>
    <dxf>
      <font>
        <b/>
        <i val="0"/>
        <strike val="0"/>
        <condense val="0"/>
        <extend val="0"/>
        <outline val="0"/>
        <shadow val="0"/>
        <u val="none"/>
        <vertAlign val="baseline"/>
        <sz val="10"/>
        <color theme="1"/>
        <name val="Calibri"/>
        <scheme val="minor"/>
      </font>
      <fill>
        <patternFill patternType="solid">
          <fgColor indexed="64"/>
          <bgColor theme="6" tint="0.79998168889431442"/>
        </patternFill>
      </fill>
      <alignment horizontal="center" vertical="top" textRotation="0" wrapText="0" indent="0" relativeIndent="255"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top"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horizontal style="thin">
          <color rgb="FFDFE3E8"/>
        </horizontal>
      </border>
    </dxf>
  </dxfs>
  <tableStyles count="1" defaultTableStyle="TableStyleMedium2" defaultPivotStyle="PivotStyleLight16">
    <tableStyle name="Grey"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s>
  <colors>
    <mruColors>
      <color rgb="FFF6E7E6"/>
      <color rgb="FFDFE3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ulka1" displayName="Tabulka1" ref="B17:E112" totalsRowShown="0" headerRowDxfId="37" dataDxfId="36">
  <autoFilter ref="B17:E112"/>
  <tableColumns count="4">
    <tableColumn id="2" name="ročník" dataDxfId="35">
      <calculatedColumnFormula>IF(ISBLANK('1. Index'!$C$13),"-",IF(B17="ročník",YEAR('1. Index'!$C$13)-6,B17-1))</calculatedColumnFormula>
    </tableColumn>
    <tableColumn id="3" name="věk" dataDxfId="34">
      <calculatedColumnFormula>IF(Tabulka1[[#This Row],[ročník]]="-","-",YEAR(TODAY())-B18)</calculatedColumnFormula>
    </tableColumn>
    <tableColumn id="4" name="M kategorie" dataDxfId="33"/>
    <tableColumn id="5" name="Z kategorie" dataDxfId="32"/>
  </tableColumns>
  <tableStyleInfo name="Grey" showFirstColumn="0" showLastColumn="0" showRowStripes="0" showColumnStripes="0"/>
</table>
</file>

<file path=xl/tables/table2.xml><?xml version="1.0" encoding="utf-8"?>
<table xmlns="http://schemas.openxmlformats.org/spreadsheetml/2006/main" id="2" name="Tabulka2" displayName="Tabulka2" ref="B9:H309" totalsRowShown="0" headerRowDxfId="28" dataDxfId="27">
  <tableColumns count="7">
    <tableColumn id="1" name="start. č." dataDxfId="26"/>
    <tableColumn id="2" name="příjmení jméno" dataDxfId="25"/>
    <tableColumn id="3" name="ročník" dataDxfId="24"/>
    <tableColumn id="4" name="klub" dataDxfId="23"/>
    <tableColumn id="5" name="m/ž" dataDxfId="22"/>
    <tableColumn id="6" name="kategorie" dataDxfId="21">
      <calculatedColumnFormula>IF(ISBLANK('1. Index'!$C$13),"-",IF(Tabulka2[[#This Row],[m/ž]]="M",VLOOKUP(Tabulka2[[#This Row],[ročník]],'2. Kategorie'!B:E,3,0),IF(Tabulka2[[#This Row],[m/ž]]="Z",VLOOKUP(Tabulka2[[#This Row],[ročník]],'2. Kategorie'!B:E,4,0),"?")))</calculatedColumnFormula>
    </tableColumn>
    <tableColumn id="7" name="kontrola duplicit" dataDxfId="20">
      <calculatedColumnFormula>IF(COUNTIFS([start. č.],Tabulka2[[#This Row],[start. č.]])&gt;1,"duplicita!","ok")</calculatedColumnFormula>
    </tableColumn>
  </tableColumns>
  <tableStyleInfo name="Grey" showFirstColumn="0" showLastColumn="0" showRowStripes="0" showColumnStripes="0"/>
</table>
</file>

<file path=xl/tables/table3.xml><?xml version="1.0" encoding="utf-8"?>
<table xmlns="http://schemas.openxmlformats.org/spreadsheetml/2006/main" id="4" name="Tabulka4" displayName="Tabulka4" ref="B9:N309" totalsRowShown="0" headerRowDxfId="14" dataDxfId="13">
  <tableColumns count="13">
    <tableColumn id="1" name="pořadí" dataDxfId="12"/>
    <tableColumn id="2" name="start. č." dataDxfId="11"/>
    <tableColumn id="3" name="příjmení a jméno" dataDxfId="10">
      <calculatedColumnFormula>IF(ISBLANK(Tabulka4[[#This Row],[start. č.]]),"-",IF(ISERROR(VLOOKUP(Tabulka4[[#This Row],[start. č.]],'3. REGISTRACE'!B:F,2,0)),"start. č. nebylo registrováno!",VLOOKUP(Tabulka4[[#This Row],[start. č.]],'3. REGISTRACE'!B:F,2,0)))</calculatedColumnFormula>
    </tableColumn>
    <tableColumn id="4" name="ročník" dataDxfId="9">
      <calculatedColumnFormula>IF(ISBLANK(Tabulka4[[#This Row],[start. č.]]),"-",IF(ISERROR(VLOOKUP(Tabulka4[[#This Row],[start. č.]],'3. REGISTRACE'!B:F,3,0)),"-",VLOOKUP(Tabulka4[[#This Row],[start. č.]],'3. REGISTRACE'!B:F,3,0)))</calculatedColumnFormula>
    </tableColumn>
    <tableColumn id="5" name="klub" dataDxfId="8">
      <calculatedColumnFormula>IF(ISBLANK(Tabulka4[[#This Row],[start. č.]]),"-",IF(Tabulka4[[#This Row],[příjmení a jméno]]="start. č. nebylo registrováno!","-",IF(VLOOKUP(Tabulka4[[#This Row],[start. č.]],'3. REGISTRACE'!B:F,4,0)=0,"-",VLOOKUP(Tabulka4[[#This Row],[start. č.]],'3. REGISTRACE'!B:F,4,0))))</calculatedColumnFormula>
    </tableColumn>
    <tableColumn id="6" name="m/ž" dataDxfId="7">
      <calculatedColumnFormula>IF(ISBLANK(Tabulka4[[#This Row],[start. č.]]),"-",IF(Tabulka4[[#This Row],[příjmení a jméno]]="start. č. nebylo registrováno!","-",IF(VLOOKUP(Tabulka4[[#This Row],[start. č.]],'3. REGISTRACE'!B:F,5,0)=0,"-",VLOOKUP(Tabulka4[[#This Row],[start. č.]],'3. REGISTRACE'!B:F,5,0))))</calculatedColumnFormula>
    </tableColumn>
    <tableColumn id="7" name="hod" dataDxfId="6"/>
    <tableColumn id="8" name="min" dataDxfId="5"/>
    <tableColumn id="9" name="sek" dataDxfId="4"/>
    <tableColumn id="10" name="čas" dataDxfId="3">
      <calculatedColumnFormula>TIME(Tabulka4[[#This Row],[hod]],Tabulka4[[#This Row],[min]],Tabulka4[[#This Row],[sek]])</calculatedColumnFormula>
    </tableColumn>
    <tableColumn id="11" name="kategorie" dataDxfId="2">
      <calculatedColumnFormula>IF(ISBLANK(Tabulka4[[#This Row],[start. č.]]),"-",IF(Tabulka4[[#This Row],[příjmení a jméno]]="start. č. nebylo registrováno!","-",IF(VLOOKUP(Tabulka4[[#This Row],[start. č.]],'3. REGISTRACE'!B:G,6,0)=0,"-",VLOOKUP(Tabulka4[[#This Row],[start. č.]],'3. REGISTRACE'!B:G,6,0))))</calculatedColumnFormula>
    </tableColumn>
    <tableColumn id="12" name="poř. kat." dataDxfId="1">
      <calculatedColumnFormula>IF(Tabulka4[[#This Row],[kategorie]]="-","-",COUNTIFS(G$10:G10,Tabulka4[[#This Row],[m/ž]],L$10:L10,Tabulka4[[#This Row],[kategorie]]))</calculatedColumnFormula>
    </tableColumn>
    <tableColumn id="13" name="check čas" dataDxfId="0">
      <calculatedColumnFormula>IF(AND(ISBLANK(H10),ISBLANK(I10),ISBLANK(J10)),"-",IF(K10&gt;=MAX(K$10:K10),"ok","chyba!!!"))</calculatedColumnFormula>
    </tableColumn>
  </tableColumns>
  <tableStyleInfo name="Grey" showFirstColumn="0" showLastColumn="0" showRowStripes="0" showColumnStripes="0"/>
</table>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image" Target="../media/image1.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2:C43"/>
  <sheetViews>
    <sheetView showGridLines="0" showRowColHeaders="0" workbookViewId="0">
      <selection activeCell="B2" sqref="B2"/>
    </sheetView>
  </sheetViews>
  <sheetFormatPr defaultColWidth="9.140625" defaultRowHeight="12.75"/>
  <cols>
    <col min="1" max="1" width="3.7109375" style="33" customWidth="1"/>
    <col min="2" max="2" width="12" style="37" bestFit="1" customWidth="1"/>
    <col min="3" max="3" width="90.7109375" style="40" customWidth="1"/>
    <col min="4" max="16384" width="9.140625" style="33"/>
  </cols>
  <sheetData>
    <row r="2" spans="2:3" ht="25.5">
      <c r="B2" s="35" t="s">
        <v>19</v>
      </c>
      <c r="C2" s="39" t="s">
        <v>83</v>
      </c>
    </row>
    <row r="4" spans="2:3" ht="38.25">
      <c r="B4" s="35" t="s">
        <v>22</v>
      </c>
      <c r="C4" s="39" t="s">
        <v>23</v>
      </c>
    </row>
    <row r="6" spans="2:3" ht="25.5">
      <c r="B6" s="35" t="s">
        <v>20</v>
      </c>
      <c r="C6" s="39" t="s">
        <v>84</v>
      </c>
    </row>
    <row r="7" spans="2:3" ht="25.5">
      <c r="B7" s="35"/>
      <c r="C7" s="39" t="s">
        <v>24</v>
      </c>
    </row>
    <row r="8" spans="2:3" ht="25.5">
      <c r="B8" s="35"/>
      <c r="C8" s="39" t="s">
        <v>85</v>
      </c>
    </row>
    <row r="9" spans="2:3" ht="38.25">
      <c r="B9" s="35"/>
      <c r="C9" s="39" t="s">
        <v>25</v>
      </c>
    </row>
    <row r="10" spans="2:3" ht="38.25">
      <c r="B10" s="35"/>
      <c r="C10" s="39" t="s">
        <v>26</v>
      </c>
    </row>
    <row r="12" spans="2:3" ht="51">
      <c r="B12" s="35" t="s">
        <v>21</v>
      </c>
      <c r="C12" s="39" t="s">
        <v>86</v>
      </c>
    </row>
    <row r="14" spans="2:3" ht="25.5">
      <c r="B14" s="35" t="s">
        <v>78</v>
      </c>
      <c r="C14" s="39" t="s">
        <v>79</v>
      </c>
    </row>
    <row r="16" spans="2:3">
      <c r="B16" s="34" t="s">
        <v>31</v>
      </c>
      <c r="C16" s="39" t="s">
        <v>32</v>
      </c>
    </row>
    <row r="17" spans="2:3">
      <c r="B17" s="36"/>
      <c r="C17" s="39" t="s">
        <v>34</v>
      </c>
    </row>
    <row r="18" spans="2:3">
      <c r="B18" s="36"/>
      <c r="C18" s="39" t="s">
        <v>35</v>
      </c>
    </row>
    <row r="19" spans="2:3" ht="25.5">
      <c r="B19" s="36"/>
      <c r="C19" s="39" t="s">
        <v>36</v>
      </c>
    </row>
    <row r="21" spans="2:3">
      <c r="B21" s="38" t="s">
        <v>52</v>
      </c>
      <c r="C21" s="39" t="s">
        <v>53</v>
      </c>
    </row>
    <row r="22" spans="2:3">
      <c r="B22" s="36"/>
      <c r="C22" s="39" t="s">
        <v>54</v>
      </c>
    </row>
    <row r="23" spans="2:3">
      <c r="B23" s="36"/>
      <c r="C23" s="39" t="s">
        <v>55</v>
      </c>
    </row>
    <row r="24" spans="2:3" ht="38.25">
      <c r="B24" s="36"/>
      <c r="C24" s="39" t="s">
        <v>56</v>
      </c>
    </row>
    <row r="25" spans="2:3" ht="25.5">
      <c r="B25" s="36"/>
      <c r="C25" s="39" t="s">
        <v>57</v>
      </c>
    </row>
    <row r="26" spans="2:3" ht="38.25">
      <c r="B26" s="36"/>
      <c r="C26" s="39" t="s">
        <v>87</v>
      </c>
    </row>
    <row r="28" spans="2:3" ht="25.5">
      <c r="B28" s="38" t="s">
        <v>58</v>
      </c>
      <c r="C28" s="39" t="s">
        <v>59</v>
      </c>
    </row>
    <row r="29" spans="2:3" ht="38.25">
      <c r="B29" s="36"/>
      <c r="C29" s="39" t="s">
        <v>88</v>
      </c>
    </row>
    <row r="30" spans="2:3">
      <c r="B30" s="36"/>
      <c r="C30" s="39" t="s">
        <v>60</v>
      </c>
    </row>
    <row r="31" spans="2:3">
      <c r="B31" s="36"/>
      <c r="C31" s="39" t="s">
        <v>61</v>
      </c>
    </row>
    <row r="32" spans="2:3">
      <c r="B32" s="36"/>
      <c r="C32" s="39" t="s">
        <v>62</v>
      </c>
    </row>
    <row r="33" spans="2:3">
      <c r="B33" s="36"/>
      <c r="C33" s="39" t="s">
        <v>63</v>
      </c>
    </row>
    <row r="34" spans="2:3">
      <c r="B34" s="36"/>
      <c r="C34" s="39" t="s">
        <v>64</v>
      </c>
    </row>
    <row r="35" spans="2:3">
      <c r="B35" s="36"/>
      <c r="C35" s="39" t="s">
        <v>65</v>
      </c>
    </row>
    <row r="36" spans="2:3" ht="25.5">
      <c r="B36" s="36"/>
      <c r="C36" s="39" t="s">
        <v>89</v>
      </c>
    </row>
    <row r="37" spans="2:3" ht="25.5">
      <c r="B37" s="36"/>
      <c r="C37" s="39" t="s">
        <v>74</v>
      </c>
    </row>
    <row r="38" spans="2:3" ht="25.5">
      <c r="B38" s="36"/>
      <c r="C38" s="39" t="s">
        <v>71</v>
      </c>
    </row>
    <row r="40" spans="2:3">
      <c r="B40" s="38" t="s">
        <v>80</v>
      </c>
      <c r="C40" s="39" t="s">
        <v>81</v>
      </c>
    </row>
    <row r="41" spans="2:3" ht="38.25">
      <c r="B41" s="36"/>
      <c r="C41" s="39" t="s">
        <v>82</v>
      </c>
    </row>
    <row r="43" spans="2:3" ht="25.5">
      <c r="B43" s="35" t="s">
        <v>91</v>
      </c>
      <c r="C43" s="39" t="s">
        <v>92</v>
      </c>
    </row>
  </sheetData>
  <sheetProtection password="C7B2" sheet="1" objects="1" scenarios="1"/>
  <hyperlinks>
    <hyperlink ref="B16" location="'1. Index'!C10" display="1. Index"/>
    <hyperlink ref="B21" location="'2. Kategorie'!D18" display="2. Kategorie"/>
    <hyperlink ref="B28" location="'3. REGISTRACE'!B10" display="3. REGISTRACE"/>
    <hyperlink ref="B40" location="'4. VYSLEDKY'!C9" display="4. VÝSLEDKY"/>
  </hyperlinks>
  <pageMargins left="0.19685039370078741" right="0.19685039370078741" top="0" bottom="0.39370078740157483" header="0" footer="0"/>
  <pageSetup paperSize="9" scale="90" orientation="portrait" r:id="rId1"/>
  <picture r:id="rId2"/>
</worksheet>
</file>

<file path=xl/worksheets/sheet2.xml><?xml version="1.0" encoding="utf-8"?>
<worksheet xmlns="http://schemas.openxmlformats.org/spreadsheetml/2006/main" xmlns:r="http://schemas.openxmlformats.org/officeDocument/2006/relationships">
  <dimension ref="B2:C22"/>
  <sheetViews>
    <sheetView showGridLines="0" showRowColHeaders="0" workbookViewId="0">
      <selection activeCell="C21" sqref="C21:C22"/>
    </sheetView>
  </sheetViews>
  <sheetFormatPr defaultColWidth="9.140625" defaultRowHeight="12.75"/>
  <cols>
    <col min="1" max="1" width="3.7109375" style="6" customWidth="1"/>
    <col min="2" max="2" width="18.7109375" style="6" customWidth="1"/>
    <col min="3" max="3" width="39.140625" style="5" customWidth="1"/>
    <col min="4" max="4" width="7.7109375" style="6" customWidth="1"/>
    <col min="5" max="5" width="13.7109375" style="6" bestFit="1" customWidth="1"/>
    <col min="6" max="6" width="10.7109375" style="6" customWidth="1"/>
    <col min="7" max="16384" width="9.140625" style="6"/>
  </cols>
  <sheetData>
    <row r="2" spans="2:3" ht="15.75">
      <c r="B2" s="4" t="s">
        <v>6</v>
      </c>
    </row>
    <row r="5" spans="2:3">
      <c r="B5" s="6" t="s">
        <v>10</v>
      </c>
    </row>
    <row r="6" spans="2:3">
      <c r="B6" s="6" t="s">
        <v>11</v>
      </c>
    </row>
    <row r="10" spans="2:3">
      <c r="B10" s="6" t="s">
        <v>33</v>
      </c>
      <c r="C10" s="17" t="s">
        <v>93</v>
      </c>
    </row>
    <row r="13" spans="2:3">
      <c r="B13" s="6" t="s">
        <v>50</v>
      </c>
      <c r="C13" s="31">
        <v>43603</v>
      </c>
    </row>
    <row r="14" spans="2:3">
      <c r="C14" s="32" t="s">
        <v>9</v>
      </c>
    </row>
    <row r="17" spans="2:3">
      <c r="B17" s="6" t="s">
        <v>7</v>
      </c>
      <c r="C17" s="58" t="s">
        <v>94</v>
      </c>
    </row>
    <row r="18" spans="2:3">
      <c r="C18" s="59"/>
    </row>
    <row r="21" spans="2:3">
      <c r="B21" s="6" t="s">
        <v>8</v>
      </c>
      <c r="C21" s="58"/>
    </row>
    <row r="22" spans="2:3">
      <c r="C22" s="59"/>
    </row>
  </sheetData>
  <sheetProtection password="C7B2" sheet="1" objects="1" scenarios="1" selectLockedCells="1"/>
  <mergeCells count="2">
    <mergeCell ref="C17:C18"/>
    <mergeCell ref="C21:C22"/>
  </mergeCells>
  <conditionalFormatting sqref="C10 C17:C18 C21:C22 C13">
    <cfRule type="containsBlanks" dxfId="41" priority="6">
      <formula>LEN(TRIM(C10))=0</formula>
    </cfRule>
  </conditionalFormatting>
  <conditionalFormatting sqref="C10 C13 C17:C18 C21:C22">
    <cfRule type="notContainsBlanks" dxfId="40" priority="7">
      <formula>LEN(TRIM(C10))&gt;0</formula>
    </cfRule>
  </conditionalFormatting>
  <dataValidations count="1">
    <dataValidation type="date" errorStyle="warning" allowBlank="1" showInputMessage="1" showErrorMessage="1" errorTitle="Chybně zadané datum" error="Zadej datum ve formátu:_x000a__x000a_den.měsíc.rok" sqref="C13">
      <formula1>40179</formula1>
      <formula2>73415</formula2>
    </dataValidation>
  </dataValidations>
  <pageMargins left="0.39370078740157483" right="0.39370078740157483" top="0" bottom="0.39370078740157483" header="0" footer="0"/>
  <pageSetup paperSize="9" orientation="portrait" r:id="rId1"/>
  <picture r:id="rId2"/>
</worksheet>
</file>

<file path=xl/worksheets/sheet3.xml><?xml version="1.0" encoding="utf-8"?>
<worksheet xmlns="http://schemas.openxmlformats.org/spreadsheetml/2006/main" xmlns:r="http://schemas.openxmlformats.org/officeDocument/2006/relationships">
  <dimension ref="B2:I112"/>
  <sheetViews>
    <sheetView showGridLines="0" showRowColHeaders="0" workbookViewId="0">
      <pane ySplit="17" topLeftCell="A24" activePane="bottomLeft" state="frozen"/>
      <selection pane="bottomLeft" activeCell="D26" sqref="D26"/>
    </sheetView>
  </sheetViews>
  <sheetFormatPr defaultColWidth="9.140625" defaultRowHeight="12.75"/>
  <cols>
    <col min="1" max="1" width="3.7109375" style="6" customWidth="1"/>
    <col min="2" max="2" width="10.28515625" style="23" customWidth="1"/>
    <col min="3" max="3" width="10.28515625" style="23" bestFit="1" customWidth="1"/>
    <col min="4" max="4" width="15" style="23" bestFit="1" customWidth="1"/>
    <col min="5" max="5" width="14.28515625" style="23" bestFit="1" customWidth="1"/>
    <col min="6" max="16384" width="9.140625" style="6"/>
  </cols>
  <sheetData>
    <row r="2" spans="2:9" ht="15.75">
      <c r="B2" s="4" t="s">
        <v>67</v>
      </c>
    </row>
    <row r="4" spans="2:9">
      <c r="B4" s="24" t="s">
        <v>47</v>
      </c>
    </row>
    <row r="5" spans="2:9">
      <c r="B5" s="6" t="s">
        <v>39</v>
      </c>
      <c r="C5" s="6"/>
    </row>
    <row r="6" spans="2:9">
      <c r="B6" s="6"/>
      <c r="C6" s="6"/>
    </row>
    <row r="7" spans="2:9">
      <c r="B7" s="24" t="s">
        <v>37</v>
      </c>
    </row>
    <row r="8" spans="2:9">
      <c r="B8" s="6" t="s">
        <v>43</v>
      </c>
      <c r="C8" s="6"/>
      <c r="D8" s="6"/>
      <c r="E8" s="6"/>
    </row>
    <row r="9" spans="2:9">
      <c r="B9" s="22" t="s">
        <v>51</v>
      </c>
      <c r="C9" s="6"/>
      <c r="D9" s="6"/>
      <c r="E9" s="6"/>
    </row>
    <row r="10" spans="2:9">
      <c r="B10" s="6" t="s">
        <v>40</v>
      </c>
      <c r="C10" s="6"/>
    </row>
    <row r="11" spans="2:9">
      <c r="B11" s="22" t="s">
        <v>46</v>
      </c>
      <c r="C11" s="6"/>
    </row>
    <row r="12" spans="2:9">
      <c r="B12" s="22"/>
      <c r="C12" s="6"/>
    </row>
    <row r="13" spans="2:9">
      <c r="B13" s="24" t="s">
        <v>38</v>
      </c>
    </row>
    <row r="14" spans="2:9">
      <c r="B14" s="5" t="s">
        <v>49</v>
      </c>
      <c r="C14" s="6"/>
      <c r="F14" s="6" t="s">
        <v>48</v>
      </c>
      <c r="I14" s="30">
        <f>COUNTIF(Tabulka1[M kategorie],"")+COUNTIF(Tabulka1[Z kategorie],"")</f>
        <v>0</v>
      </c>
    </row>
    <row r="15" spans="2:9">
      <c r="B15" s="22"/>
      <c r="C15" s="6"/>
    </row>
    <row r="16" spans="2:9">
      <c r="D16" s="29" t="s">
        <v>44</v>
      </c>
      <c r="E16" s="29" t="s">
        <v>45</v>
      </c>
    </row>
    <row r="17" spans="2:5">
      <c r="B17" s="23" t="s">
        <v>3</v>
      </c>
      <c r="C17" s="23" t="s">
        <v>4</v>
      </c>
      <c r="D17" s="25" t="s">
        <v>41</v>
      </c>
      <c r="E17" s="23" t="s">
        <v>42</v>
      </c>
    </row>
    <row r="18" spans="2:5">
      <c r="B18" s="26">
        <f>IF(ISBLANK('1. Index'!$C$13),"-",IF(B17="ročník",YEAR('1. Index'!$C$13)-6,B17-1))</f>
        <v>2013</v>
      </c>
      <c r="C18" s="26">
        <f ca="1">IF(Tabulka1[[#This Row],[ročník]]="-","-",YEAR(TODAY())-B18)</f>
        <v>6</v>
      </c>
      <c r="D18" s="27" t="s">
        <v>98</v>
      </c>
      <c r="E18" s="28" t="s">
        <v>98</v>
      </c>
    </row>
    <row r="19" spans="2:5">
      <c r="B19" s="26">
        <f>IF(ISBLANK('1. Index'!$C$13),"-",IF(B18="ročník",YEAR('1. Index'!$C$13)-6,B18-1))</f>
        <v>2012</v>
      </c>
      <c r="C19" s="26">
        <f ca="1">IF(Tabulka1[[#This Row],[ročník]]="-","-",YEAR(TODAY())-B19)</f>
        <v>7</v>
      </c>
      <c r="D19" s="27" t="s">
        <v>98</v>
      </c>
      <c r="E19" s="28" t="s">
        <v>98</v>
      </c>
    </row>
    <row r="20" spans="2:5">
      <c r="B20" s="26">
        <f>IF(ISBLANK('1. Index'!$C$13),"-",IF(B19="ročník",YEAR('1. Index'!$C$13)-6,B19-1))</f>
        <v>2011</v>
      </c>
      <c r="C20" s="26">
        <f ca="1">IF(Tabulka1[[#This Row],[ročník]]="-","-",YEAR(TODAY())-B20)</f>
        <v>8</v>
      </c>
      <c r="D20" s="27" t="s">
        <v>98</v>
      </c>
      <c r="E20" s="28" t="s">
        <v>98</v>
      </c>
    </row>
    <row r="21" spans="2:5">
      <c r="B21" s="26">
        <f>IF(ISBLANK('1. Index'!$C$13),"-",IF(B20="ročník",YEAR('1. Index'!$C$13)-6,B20-1))</f>
        <v>2010</v>
      </c>
      <c r="C21" s="26">
        <f ca="1">IF(Tabulka1[[#This Row],[ročník]]="-","-",YEAR(TODAY())-B21)</f>
        <v>9</v>
      </c>
      <c r="D21" s="27" t="s">
        <v>98</v>
      </c>
      <c r="E21" s="28" t="s">
        <v>98</v>
      </c>
    </row>
    <row r="22" spans="2:5">
      <c r="B22" s="26">
        <f>IF(ISBLANK('1. Index'!$C$13),"-",IF(B21="ročník",YEAR('1. Index'!$C$13)-6,B21-1))</f>
        <v>2009</v>
      </c>
      <c r="C22" s="26">
        <f ca="1">IF(Tabulka1[[#This Row],[ročník]]="-","-",YEAR(TODAY())-B22)</f>
        <v>10</v>
      </c>
      <c r="D22" s="27" t="s">
        <v>98</v>
      </c>
      <c r="E22" s="28" t="s">
        <v>98</v>
      </c>
    </row>
    <row r="23" spans="2:5">
      <c r="B23" s="26">
        <f>IF(ISBLANK('1. Index'!$C$13),"-",IF(B22="ročník",YEAR('1. Index'!$C$13)-6,B22-1))</f>
        <v>2008</v>
      </c>
      <c r="C23" s="26">
        <f ca="1">IF(Tabulka1[[#This Row],[ročník]]="-","-",YEAR(TODAY())-B23)</f>
        <v>11</v>
      </c>
      <c r="D23" s="27" t="s">
        <v>98</v>
      </c>
      <c r="E23" s="28" t="s">
        <v>98</v>
      </c>
    </row>
    <row r="24" spans="2:5">
      <c r="B24" s="26">
        <f>IF(ISBLANK('1. Index'!$C$13),"-",IF(B23="ročník",YEAR('1. Index'!$C$13)-6,B23-1))</f>
        <v>2007</v>
      </c>
      <c r="C24" s="26">
        <f ca="1">IF(Tabulka1[[#This Row],[ročník]]="-","-",YEAR(TODAY())-B24)</f>
        <v>12</v>
      </c>
      <c r="D24" s="27" t="s">
        <v>98</v>
      </c>
      <c r="E24" s="28" t="s">
        <v>98</v>
      </c>
    </row>
    <row r="25" spans="2:5">
      <c r="B25" s="26">
        <f>IF(ISBLANK('1. Index'!$C$13),"-",IF(B24="ročník",YEAR('1. Index'!$C$13)-6,B24-1))</f>
        <v>2006</v>
      </c>
      <c r="C25" s="26">
        <f ca="1">IF(Tabulka1[[#This Row],[ročník]]="-","-",YEAR(TODAY())-B25)</f>
        <v>13</v>
      </c>
      <c r="D25" s="27" t="s">
        <v>98</v>
      </c>
      <c r="E25" s="28" t="s">
        <v>98</v>
      </c>
    </row>
    <row r="26" spans="2:5">
      <c r="B26" s="26">
        <f>IF(ISBLANK('1. Index'!$C$13),"-",IF(B25="ročník",YEAR('1. Index'!$C$13)-6,B25-1))</f>
        <v>2005</v>
      </c>
      <c r="C26" s="26">
        <f ca="1">IF(Tabulka1[[#This Row],[ročník]]="-","-",YEAR(TODAY())-B26)</f>
        <v>14</v>
      </c>
      <c r="D26" s="27" t="s">
        <v>98</v>
      </c>
      <c r="E26" s="28" t="s">
        <v>98</v>
      </c>
    </row>
    <row r="27" spans="2:5">
      <c r="B27" s="26">
        <f>IF(ISBLANK('1. Index'!$C$13),"-",IF(B26="ročník",YEAR('1. Index'!$C$13)-6,B26-1))</f>
        <v>2004</v>
      </c>
      <c r="C27" s="26">
        <f ca="1">IF(Tabulka1[[#This Row],[ročník]]="-","-",YEAR(TODAY())-B27)</f>
        <v>15</v>
      </c>
      <c r="D27" s="27" t="s">
        <v>27</v>
      </c>
      <c r="E27" s="28" t="s">
        <v>27</v>
      </c>
    </row>
    <row r="28" spans="2:5">
      <c r="B28" s="26">
        <f>IF(ISBLANK('1. Index'!$C$13),"-",IF(B27="ročník",YEAR('1. Index'!$C$13)-6,B27-1))</f>
        <v>2003</v>
      </c>
      <c r="C28" s="26">
        <f ca="1">IF(Tabulka1[[#This Row],[ročník]]="-","-",YEAR(TODAY())-B28)</f>
        <v>16</v>
      </c>
      <c r="D28" s="27" t="s">
        <v>27</v>
      </c>
      <c r="E28" s="28" t="s">
        <v>27</v>
      </c>
    </row>
    <row r="29" spans="2:5">
      <c r="B29" s="26">
        <f>IF(ISBLANK('1. Index'!$C$13),"-",IF(B28="ročník",YEAR('1. Index'!$C$13)-6,B28-1))</f>
        <v>2002</v>
      </c>
      <c r="C29" s="26">
        <f ca="1">IF(Tabulka1[[#This Row],[ročník]]="-","-",YEAR(TODAY())-B29)</f>
        <v>17</v>
      </c>
      <c r="D29" s="27" t="s">
        <v>27</v>
      </c>
      <c r="E29" s="28" t="s">
        <v>27</v>
      </c>
    </row>
    <row r="30" spans="2:5">
      <c r="B30" s="26">
        <f>IF(ISBLANK('1. Index'!$C$13),"-",IF(B29="ročník",YEAR('1. Index'!$C$13)-6,B29-1))</f>
        <v>2001</v>
      </c>
      <c r="C30" s="26">
        <f ca="1">IF(Tabulka1[[#This Row],[ročník]]="-","-",YEAR(TODAY())-B30)</f>
        <v>18</v>
      </c>
      <c r="D30" s="27" t="s">
        <v>27</v>
      </c>
      <c r="E30" s="28" t="s">
        <v>27</v>
      </c>
    </row>
    <row r="31" spans="2:5">
      <c r="B31" s="26">
        <f>IF(ISBLANK('1. Index'!$C$13),"-",IF(B30="ročník",YEAR('1. Index'!$C$13)-6,B30-1))</f>
        <v>2000</v>
      </c>
      <c r="C31" s="26">
        <f ca="1">IF(Tabulka1[[#This Row],[ročník]]="-","-",YEAR(TODAY())-B31)</f>
        <v>19</v>
      </c>
      <c r="D31" s="27" t="s">
        <v>95</v>
      </c>
      <c r="E31" s="28" t="s">
        <v>30</v>
      </c>
    </row>
    <row r="32" spans="2:5">
      <c r="B32" s="26">
        <f>IF(ISBLANK('1. Index'!$C$13),"-",IF(B31="ročník",YEAR('1. Index'!$C$13)-6,B31-1))</f>
        <v>1999</v>
      </c>
      <c r="C32" s="26">
        <f ca="1">IF(Tabulka1[[#This Row],[ročník]]="-","-",YEAR(TODAY())-B32)</f>
        <v>20</v>
      </c>
      <c r="D32" s="27" t="s">
        <v>95</v>
      </c>
      <c r="E32" s="28" t="s">
        <v>30</v>
      </c>
    </row>
    <row r="33" spans="2:5">
      <c r="B33" s="26">
        <f>IF(ISBLANK('1. Index'!$C$13),"-",IF(B32="ročník",YEAR('1. Index'!$C$13)-6,B32-1))</f>
        <v>1998</v>
      </c>
      <c r="C33" s="26">
        <f ca="1">IF(Tabulka1[[#This Row],[ročník]]="-","-",YEAR(TODAY())-B33)</f>
        <v>21</v>
      </c>
      <c r="D33" s="27" t="s">
        <v>95</v>
      </c>
      <c r="E33" s="28" t="s">
        <v>30</v>
      </c>
    </row>
    <row r="34" spans="2:5">
      <c r="B34" s="26">
        <f>IF(ISBLANK('1. Index'!$C$13),"-",IF(B33="ročník",YEAR('1. Index'!$C$13)-6,B33-1))</f>
        <v>1997</v>
      </c>
      <c r="C34" s="26">
        <f ca="1">IF(Tabulka1[[#This Row],[ročník]]="-","-",YEAR(TODAY())-B34)</f>
        <v>22</v>
      </c>
      <c r="D34" s="27" t="s">
        <v>95</v>
      </c>
      <c r="E34" s="28" t="s">
        <v>30</v>
      </c>
    </row>
    <row r="35" spans="2:5">
      <c r="B35" s="26">
        <f>IF(ISBLANK('1. Index'!$C$13),"-",IF(B34="ročník",YEAR('1. Index'!$C$13)-6,B34-1))</f>
        <v>1996</v>
      </c>
      <c r="C35" s="26">
        <f ca="1">IF(Tabulka1[[#This Row],[ročník]]="-","-",YEAR(TODAY())-B35)</f>
        <v>23</v>
      </c>
      <c r="D35" s="27" t="s">
        <v>95</v>
      </c>
      <c r="E35" s="28" t="s">
        <v>30</v>
      </c>
    </row>
    <row r="36" spans="2:5">
      <c r="B36" s="26">
        <f>IF(ISBLANK('1. Index'!$C$13),"-",IF(B35="ročník",YEAR('1. Index'!$C$13)-6,B35-1))</f>
        <v>1995</v>
      </c>
      <c r="C36" s="26">
        <f ca="1">IF(Tabulka1[[#This Row],[ročník]]="-","-",YEAR(TODAY())-B36)</f>
        <v>24</v>
      </c>
      <c r="D36" s="27" t="s">
        <v>95</v>
      </c>
      <c r="E36" s="28" t="s">
        <v>30</v>
      </c>
    </row>
    <row r="37" spans="2:5">
      <c r="B37" s="26">
        <f>IF(ISBLANK('1. Index'!$C$13),"-",IF(B36="ročník",YEAR('1. Index'!$C$13)-6,B36-1))</f>
        <v>1994</v>
      </c>
      <c r="C37" s="26">
        <f ca="1">IF(Tabulka1[[#This Row],[ročník]]="-","-",YEAR(TODAY())-B37)</f>
        <v>25</v>
      </c>
      <c r="D37" s="27" t="s">
        <v>95</v>
      </c>
      <c r="E37" s="28" t="s">
        <v>30</v>
      </c>
    </row>
    <row r="38" spans="2:5">
      <c r="B38" s="26">
        <f>IF(ISBLANK('1. Index'!$C$13),"-",IF(B37="ročník",YEAR('1. Index'!$C$13)-6,B37-1))</f>
        <v>1993</v>
      </c>
      <c r="C38" s="26">
        <f ca="1">IF(Tabulka1[[#This Row],[ročník]]="-","-",YEAR(TODAY())-B38)</f>
        <v>26</v>
      </c>
      <c r="D38" s="27" t="s">
        <v>95</v>
      </c>
      <c r="E38" s="28" t="s">
        <v>30</v>
      </c>
    </row>
    <row r="39" spans="2:5">
      <c r="B39" s="26">
        <f>IF(ISBLANK('1. Index'!$C$13),"-",IF(B38="ročník",YEAR('1. Index'!$C$13)-6,B38-1))</f>
        <v>1992</v>
      </c>
      <c r="C39" s="26">
        <f ca="1">IF(Tabulka1[[#This Row],[ročník]]="-","-",YEAR(TODAY())-B39)</f>
        <v>27</v>
      </c>
      <c r="D39" s="27" t="s">
        <v>95</v>
      </c>
      <c r="E39" s="28" t="s">
        <v>30</v>
      </c>
    </row>
    <row r="40" spans="2:5">
      <c r="B40" s="26">
        <f>IF(ISBLANK('1. Index'!$C$13),"-",IF(B39="ročník",YEAR('1. Index'!$C$13)-6,B39-1))</f>
        <v>1991</v>
      </c>
      <c r="C40" s="26">
        <f ca="1">IF(Tabulka1[[#This Row],[ročník]]="-","-",YEAR(TODAY())-B40)</f>
        <v>28</v>
      </c>
      <c r="D40" s="27" t="s">
        <v>95</v>
      </c>
      <c r="E40" s="28" t="s">
        <v>30</v>
      </c>
    </row>
    <row r="41" spans="2:5">
      <c r="B41" s="26">
        <f>IF(ISBLANK('1. Index'!$C$13),"-",IF(B40="ročník",YEAR('1. Index'!$C$13)-6,B40-1))</f>
        <v>1990</v>
      </c>
      <c r="C41" s="26">
        <f ca="1">IF(Tabulka1[[#This Row],[ročník]]="-","-",YEAR(TODAY())-B41)</f>
        <v>29</v>
      </c>
      <c r="D41" s="27" t="s">
        <v>95</v>
      </c>
      <c r="E41" s="28" t="s">
        <v>30</v>
      </c>
    </row>
    <row r="42" spans="2:5">
      <c r="B42" s="26">
        <f>IF(ISBLANK('1. Index'!$C$13),"-",IF(B41="ročník",YEAR('1. Index'!$C$13)-6,B41-1))</f>
        <v>1989</v>
      </c>
      <c r="C42" s="26">
        <f ca="1">IF(Tabulka1[[#This Row],[ročník]]="-","-",YEAR(TODAY())-B42)</f>
        <v>30</v>
      </c>
      <c r="D42" s="27" t="s">
        <v>95</v>
      </c>
      <c r="E42" s="28" t="s">
        <v>30</v>
      </c>
    </row>
    <row r="43" spans="2:5">
      <c r="B43" s="26">
        <f>IF(ISBLANK('1. Index'!$C$13),"-",IF(B42="ročník",YEAR('1. Index'!$C$13)-6,B42-1))</f>
        <v>1988</v>
      </c>
      <c r="C43" s="26">
        <f ca="1">IF(Tabulka1[[#This Row],[ročník]]="-","-",YEAR(TODAY())-B43)</f>
        <v>31</v>
      </c>
      <c r="D43" s="27" t="s">
        <v>95</v>
      </c>
      <c r="E43" s="28" t="s">
        <v>30</v>
      </c>
    </row>
    <row r="44" spans="2:5">
      <c r="B44" s="26">
        <f>IF(ISBLANK('1. Index'!$C$13),"-",IF(B43="ročník",YEAR('1. Index'!$C$13)-6,B43-1))</f>
        <v>1987</v>
      </c>
      <c r="C44" s="26">
        <f ca="1">IF(Tabulka1[[#This Row],[ročník]]="-","-",YEAR(TODAY())-B44)</f>
        <v>32</v>
      </c>
      <c r="D44" s="27" t="s">
        <v>95</v>
      </c>
      <c r="E44" s="28" t="s">
        <v>30</v>
      </c>
    </row>
    <row r="45" spans="2:5">
      <c r="B45" s="26">
        <f>IF(ISBLANK('1. Index'!$C$13),"-",IF(B44="ročník",YEAR('1. Index'!$C$13)-6,B44-1))</f>
        <v>1986</v>
      </c>
      <c r="C45" s="26">
        <f ca="1">IF(Tabulka1[[#This Row],[ročník]]="-","-",YEAR(TODAY())-B45)</f>
        <v>33</v>
      </c>
      <c r="D45" s="27" t="s">
        <v>95</v>
      </c>
      <c r="E45" s="28" t="s">
        <v>30</v>
      </c>
    </row>
    <row r="46" spans="2:5">
      <c r="B46" s="26">
        <f>IF(ISBLANK('1. Index'!$C$13),"-",IF(B45="ročník",YEAR('1. Index'!$C$13)-6,B45-1))</f>
        <v>1985</v>
      </c>
      <c r="C46" s="26">
        <f ca="1">IF(Tabulka1[[#This Row],[ročník]]="-","-",YEAR(TODAY())-B46)</f>
        <v>34</v>
      </c>
      <c r="D46" s="27" t="s">
        <v>95</v>
      </c>
      <c r="E46" s="28" t="s">
        <v>30</v>
      </c>
    </row>
    <row r="47" spans="2:5">
      <c r="B47" s="26">
        <f>IF(ISBLANK('1. Index'!$C$13),"-",IF(B46="ročník",YEAR('1. Index'!$C$13)-6,B46-1))</f>
        <v>1984</v>
      </c>
      <c r="C47" s="26">
        <f ca="1">IF(Tabulka1[[#This Row],[ročník]]="-","-",YEAR(TODAY())-B47)</f>
        <v>35</v>
      </c>
      <c r="D47" s="27" t="s">
        <v>95</v>
      </c>
      <c r="E47" s="28" t="s">
        <v>96</v>
      </c>
    </row>
    <row r="48" spans="2:5">
      <c r="B48" s="26">
        <f>IF(ISBLANK('1. Index'!$C$13),"-",IF(B47="ročník",YEAR('1. Index'!$C$13)-6,B47-1))</f>
        <v>1983</v>
      </c>
      <c r="C48" s="26">
        <f ca="1">IF(Tabulka1[[#This Row],[ročník]]="-","-",YEAR(TODAY())-B48)</f>
        <v>36</v>
      </c>
      <c r="D48" s="27" t="s">
        <v>95</v>
      </c>
      <c r="E48" s="28" t="s">
        <v>96</v>
      </c>
    </row>
    <row r="49" spans="2:5">
      <c r="B49" s="26">
        <f>IF(ISBLANK('1. Index'!$C$13),"-",IF(B48="ročník",YEAR('1. Index'!$C$13)-6,B48-1))</f>
        <v>1982</v>
      </c>
      <c r="C49" s="26">
        <f ca="1">IF(Tabulka1[[#This Row],[ročník]]="-","-",YEAR(TODAY())-B49)</f>
        <v>37</v>
      </c>
      <c r="D49" s="27" t="s">
        <v>95</v>
      </c>
      <c r="E49" s="28" t="s">
        <v>96</v>
      </c>
    </row>
    <row r="50" spans="2:5">
      <c r="B50" s="26">
        <f>IF(ISBLANK('1. Index'!$C$13),"-",IF(B49="ročník",YEAR('1. Index'!$C$13)-6,B49-1))</f>
        <v>1981</v>
      </c>
      <c r="C50" s="26">
        <f ca="1">IF(Tabulka1[[#This Row],[ročník]]="-","-",YEAR(TODAY())-B50)</f>
        <v>38</v>
      </c>
      <c r="D50" s="27" t="s">
        <v>95</v>
      </c>
      <c r="E50" s="28" t="s">
        <v>96</v>
      </c>
    </row>
    <row r="51" spans="2:5">
      <c r="B51" s="26">
        <f>IF(ISBLANK('1. Index'!$C$13),"-",IF(B50="ročník",YEAR('1. Index'!$C$13)-6,B50-1))</f>
        <v>1980</v>
      </c>
      <c r="C51" s="26">
        <f ca="1">IF(Tabulka1[[#This Row],[ročník]]="-","-",YEAR(TODAY())-B51)</f>
        <v>39</v>
      </c>
      <c r="D51" s="27" t="s">
        <v>95</v>
      </c>
      <c r="E51" s="28" t="s">
        <v>96</v>
      </c>
    </row>
    <row r="52" spans="2:5">
      <c r="B52" s="26">
        <f>IF(ISBLANK('1. Index'!$C$13),"-",IF(B51="ročník",YEAR('1. Index'!$C$13)-6,B51-1))</f>
        <v>1979</v>
      </c>
      <c r="C52" s="26">
        <f ca="1">IF(Tabulka1[[#This Row],[ročník]]="-","-",YEAR(TODAY())-B52)</f>
        <v>40</v>
      </c>
      <c r="D52" s="27" t="s">
        <v>28</v>
      </c>
      <c r="E52" s="28" t="s">
        <v>96</v>
      </c>
    </row>
    <row r="53" spans="2:5">
      <c r="B53" s="26">
        <f>IF(ISBLANK('1. Index'!$C$13),"-",IF(B52="ročník",YEAR('1. Index'!$C$13)-6,B52-1))</f>
        <v>1978</v>
      </c>
      <c r="C53" s="26">
        <f ca="1">IF(Tabulka1[[#This Row],[ročník]]="-","-",YEAR(TODAY())-B53)</f>
        <v>41</v>
      </c>
      <c r="D53" s="27" t="s">
        <v>28</v>
      </c>
      <c r="E53" s="28" t="s">
        <v>96</v>
      </c>
    </row>
    <row r="54" spans="2:5">
      <c r="B54" s="26">
        <f>IF(ISBLANK('1. Index'!$C$13),"-",IF(B53="ročník",YEAR('1. Index'!$C$13)-6,B53-1))</f>
        <v>1977</v>
      </c>
      <c r="C54" s="26">
        <f ca="1">IF(Tabulka1[[#This Row],[ročník]]="-","-",YEAR(TODAY())-B54)</f>
        <v>42</v>
      </c>
      <c r="D54" s="27" t="s">
        <v>28</v>
      </c>
      <c r="E54" s="28" t="s">
        <v>96</v>
      </c>
    </row>
    <row r="55" spans="2:5">
      <c r="B55" s="26">
        <f>IF(ISBLANK('1. Index'!$C$13),"-",IF(B54="ročník",YEAR('1. Index'!$C$13)-6,B54-1))</f>
        <v>1976</v>
      </c>
      <c r="C55" s="26">
        <f ca="1">IF(Tabulka1[[#This Row],[ročník]]="-","-",YEAR(TODAY())-B55)</f>
        <v>43</v>
      </c>
      <c r="D55" s="27" t="s">
        <v>28</v>
      </c>
      <c r="E55" s="28" t="s">
        <v>96</v>
      </c>
    </row>
    <row r="56" spans="2:5">
      <c r="B56" s="26">
        <f>IF(ISBLANK('1. Index'!$C$13),"-",IF(B55="ročník",YEAR('1. Index'!$C$13)-6,B55-1))</f>
        <v>1975</v>
      </c>
      <c r="C56" s="26">
        <f ca="1">IF(Tabulka1[[#This Row],[ročník]]="-","-",YEAR(TODAY())-B56)</f>
        <v>44</v>
      </c>
      <c r="D56" s="27" t="s">
        <v>28</v>
      </c>
      <c r="E56" s="28" t="s">
        <v>96</v>
      </c>
    </row>
    <row r="57" spans="2:5">
      <c r="B57" s="26">
        <f>IF(ISBLANK('1. Index'!$C$13),"-",IF(B56="ročník",YEAR('1. Index'!$C$13)-6,B56-1))</f>
        <v>1974</v>
      </c>
      <c r="C57" s="26">
        <f ca="1">IF(Tabulka1[[#This Row],[ročník]]="-","-",YEAR(TODAY())-B57)</f>
        <v>45</v>
      </c>
      <c r="D57" s="27" t="s">
        <v>28</v>
      </c>
      <c r="E57" s="28" t="s">
        <v>96</v>
      </c>
    </row>
    <row r="58" spans="2:5">
      <c r="B58" s="26">
        <f>IF(ISBLANK('1. Index'!$C$13),"-",IF(B57="ročník",YEAR('1. Index'!$C$13)-6,B57-1))</f>
        <v>1973</v>
      </c>
      <c r="C58" s="26">
        <f ca="1">IF(Tabulka1[[#This Row],[ročník]]="-","-",YEAR(TODAY())-B58)</f>
        <v>46</v>
      </c>
      <c r="D58" s="27" t="s">
        <v>28</v>
      </c>
      <c r="E58" s="28" t="s">
        <v>96</v>
      </c>
    </row>
    <row r="59" spans="2:5">
      <c r="B59" s="26">
        <f>IF(ISBLANK('1. Index'!$C$13),"-",IF(B58="ročník",YEAR('1. Index'!$C$13)-6,B58-1))</f>
        <v>1972</v>
      </c>
      <c r="C59" s="26">
        <f ca="1">IF(Tabulka1[[#This Row],[ročník]]="-","-",YEAR(TODAY())-B59)</f>
        <v>47</v>
      </c>
      <c r="D59" s="27" t="s">
        <v>28</v>
      </c>
      <c r="E59" s="28" t="s">
        <v>96</v>
      </c>
    </row>
    <row r="60" spans="2:5">
      <c r="B60" s="26">
        <f>IF(ISBLANK('1. Index'!$C$13),"-",IF(B59="ročník",YEAR('1. Index'!$C$13)-6,B59-1))</f>
        <v>1971</v>
      </c>
      <c r="C60" s="26">
        <f ca="1">IF(Tabulka1[[#This Row],[ročník]]="-","-",YEAR(TODAY())-B60)</f>
        <v>48</v>
      </c>
      <c r="D60" s="27" t="s">
        <v>28</v>
      </c>
      <c r="E60" s="28" t="s">
        <v>96</v>
      </c>
    </row>
    <row r="61" spans="2:5">
      <c r="B61" s="26">
        <f>IF(ISBLANK('1. Index'!$C$13),"-",IF(B60="ročník",YEAR('1. Index'!$C$13)-6,B60-1))</f>
        <v>1970</v>
      </c>
      <c r="C61" s="26">
        <f ca="1">IF(Tabulka1[[#This Row],[ročník]]="-","-",YEAR(TODAY())-B61)</f>
        <v>49</v>
      </c>
      <c r="D61" s="27" t="s">
        <v>28</v>
      </c>
      <c r="E61" s="28" t="s">
        <v>96</v>
      </c>
    </row>
    <row r="62" spans="2:5">
      <c r="B62" s="26">
        <f>IF(ISBLANK('1. Index'!$C$13),"-",IF(B61="ročník",YEAR('1. Index'!$C$13)-6,B61-1))</f>
        <v>1969</v>
      </c>
      <c r="C62" s="26">
        <f ca="1">IF(Tabulka1[[#This Row],[ročník]]="-","-",YEAR(TODAY())-B62)</f>
        <v>50</v>
      </c>
      <c r="D62" s="27" t="s">
        <v>29</v>
      </c>
      <c r="E62" s="28" t="s">
        <v>97</v>
      </c>
    </row>
    <row r="63" spans="2:5">
      <c r="B63" s="26">
        <f>IF(ISBLANK('1. Index'!$C$13),"-",IF(B62="ročník",YEAR('1. Index'!$C$13)-6,B62-1))</f>
        <v>1968</v>
      </c>
      <c r="C63" s="26">
        <f ca="1">IF(Tabulka1[[#This Row],[ročník]]="-","-",YEAR(TODAY())-B63)</f>
        <v>51</v>
      </c>
      <c r="D63" s="27" t="s">
        <v>29</v>
      </c>
      <c r="E63" s="28" t="s">
        <v>97</v>
      </c>
    </row>
    <row r="64" spans="2:5">
      <c r="B64" s="26">
        <f>IF(ISBLANK('1. Index'!$C$13),"-",IF(B63="ročník",YEAR('1. Index'!$C$13)-6,B63-1))</f>
        <v>1967</v>
      </c>
      <c r="C64" s="26">
        <f ca="1">IF(Tabulka1[[#This Row],[ročník]]="-","-",YEAR(TODAY())-B64)</f>
        <v>52</v>
      </c>
      <c r="D64" s="27" t="s">
        <v>29</v>
      </c>
      <c r="E64" s="28" t="s">
        <v>97</v>
      </c>
    </row>
    <row r="65" spans="2:5">
      <c r="B65" s="26">
        <f>IF(ISBLANK('1. Index'!$C$13),"-",IF(B64="ročník",YEAR('1. Index'!$C$13)-6,B64-1))</f>
        <v>1966</v>
      </c>
      <c r="C65" s="26">
        <f ca="1">IF(Tabulka1[[#This Row],[ročník]]="-","-",YEAR(TODAY())-B65)</f>
        <v>53</v>
      </c>
      <c r="D65" s="27" t="s">
        <v>29</v>
      </c>
      <c r="E65" s="28" t="s">
        <v>97</v>
      </c>
    </row>
    <row r="66" spans="2:5">
      <c r="B66" s="26">
        <f>IF(ISBLANK('1. Index'!$C$13),"-",IF(B65="ročník",YEAR('1. Index'!$C$13)-6,B65-1))</f>
        <v>1965</v>
      </c>
      <c r="C66" s="26">
        <f ca="1">IF(Tabulka1[[#This Row],[ročník]]="-","-",YEAR(TODAY())-B66)</f>
        <v>54</v>
      </c>
      <c r="D66" s="27" t="s">
        <v>29</v>
      </c>
      <c r="E66" s="28" t="s">
        <v>97</v>
      </c>
    </row>
    <row r="67" spans="2:5">
      <c r="B67" s="26">
        <f>IF(ISBLANK('1. Index'!$C$13),"-",IF(B66="ročník",YEAR('1. Index'!$C$13)-6,B66-1))</f>
        <v>1964</v>
      </c>
      <c r="C67" s="26">
        <f ca="1">IF(Tabulka1[[#This Row],[ročník]]="-","-",YEAR(TODAY())-B67)</f>
        <v>55</v>
      </c>
      <c r="D67" s="27" t="s">
        <v>29</v>
      </c>
      <c r="E67" s="28" t="s">
        <v>97</v>
      </c>
    </row>
    <row r="68" spans="2:5">
      <c r="B68" s="26">
        <f>IF(ISBLANK('1. Index'!$C$13),"-",IF(B67="ročník",YEAR('1. Index'!$C$13)-6,B67-1))</f>
        <v>1963</v>
      </c>
      <c r="C68" s="26">
        <f ca="1">IF(Tabulka1[[#This Row],[ročník]]="-","-",YEAR(TODAY())-B68)</f>
        <v>56</v>
      </c>
      <c r="D68" s="27" t="s">
        <v>29</v>
      </c>
      <c r="E68" s="28" t="s">
        <v>97</v>
      </c>
    </row>
    <row r="69" spans="2:5">
      <c r="B69" s="26">
        <f>IF(ISBLANK('1. Index'!$C$13),"-",IF(B68="ročník",YEAR('1. Index'!$C$13)-6,B68-1))</f>
        <v>1962</v>
      </c>
      <c r="C69" s="26">
        <f ca="1">IF(Tabulka1[[#This Row],[ročník]]="-","-",YEAR(TODAY())-B69)</f>
        <v>57</v>
      </c>
      <c r="D69" s="27" t="s">
        <v>29</v>
      </c>
      <c r="E69" s="28" t="s">
        <v>97</v>
      </c>
    </row>
    <row r="70" spans="2:5">
      <c r="B70" s="26">
        <f>IF(ISBLANK('1. Index'!$C$13),"-",IF(B69="ročník",YEAR('1. Index'!$C$13)-6,B69-1))</f>
        <v>1961</v>
      </c>
      <c r="C70" s="26">
        <f ca="1">IF(Tabulka1[[#This Row],[ročník]]="-","-",YEAR(TODAY())-B70)</f>
        <v>58</v>
      </c>
      <c r="D70" s="27" t="s">
        <v>29</v>
      </c>
      <c r="E70" s="28" t="s">
        <v>97</v>
      </c>
    </row>
    <row r="71" spans="2:5">
      <c r="B71" s="26">
        <f>IF(ISBLANK('1. Index'!$C$13),"-",IF(B70="ročník",YEAR('1. Index'!$C$13)-6,B70-1))</f>
        <v>1960</v>
      </c>
      <c r="C71" s="26">
        <f ca="1">IF(Tabulka1[[#This Row],[ročník]]="-","-",YEAR(TODAY())-B71)</f>
        <v>59</v>
      </c>
      <c r="D71" s="27" t="s">
        <v>29</v>
      </c>
      <c r="E71" s="28" t="s">
        <v>97</v>
      </c>
    </row>
    <row r="72" spans="2:5">
      <c r="B72" s="26">
        <f>IF(ISBLANK('1. Index'!$C$13),"-",IF(B71="ročník",YEAR('1. Index'!$C$13)-6,B71-1))</f>
        <v>1959</v>
      </c>
      <c r="C72" s="26">
        <f ca="1">IF(Tabulka1[[#This Row],[ročník]]="-","-",YEAR(TODAY())-B72)</f>
        <v>60</v>
      </c>
      <c r="D72" s="27" t="s">
        <v>99</v>
      </c>
      <c r="E72" s="28" t="s">
        <v>97</v>
      </c>
    </row>
    <row r="73" spans="2:5">
      <c r="B73" s="26">
        <f>IF(ISBLANK('1. Index'!$C$13),"-",IF(B72="ročník",YEAR('1. Index'!$C$13)-6,B72-1))</f>
        <v>1958</v>
      </c>
      <c r="C73" s="26">
        <f ca="1">IF(Tabulka1[[#This Row],[ročník]]="-","-",YEAR(TODAY())-B73)</f>
        <v>61</v>
      </c>
      <c r="D73" s="27" t="s">
        <v>99</v>
      </c>
      <c r="E73" s="28" t="s">
        <v>97</v>
      </c>
    </row>
    <row r="74" spans="2:5">
      <c r="B74" s="26">
        <f>IF(ISBLANK('1. Index'!$C$13),"-",IF(B73="ročník",YEAR('1. Index'!$C$13)-6,B73-1))</f>
        <v>1957</v>
      </c>
      <c r="C74" s="26">
        <f ca="1">IF(Tabulka1[[#This Row],[ročník]]="-","-",YEAR(TODAY())-B74)</f>
        <v>62</v>
      </c>
      <c r="D74" s="27" t="s">
        <v>99</v>
      </c>
      <c r="E74" s="28" t="s">
        <v>97</v>
      </c>
    </row>
    <row r="75" spans="2:5">
      <c r="B75" s="26">
        <f>IF(ISBLANK('1. Index'!$C$13),"-",IF(B74="ročník",YEAR('1. Index'!$C$13)-6,B74-1))</f>
        <v>1956</v>
      </c>
      <c r="C75" s="26">
        <f ca="1">IF(Tabulka1[[#This Row],[ročník]]="-","-",YEAR(TODAY())-B75)</f>
        <v>63</v>
      </c>
      <c r="D75" s="27" t="s">
        <v>99</v>
      </c>
      <c r="E75" s="28" t="s">
        <v>97</v>
      </c>
    </row>
    <row r="76" spans="2:5">
      <c r="B76" s="26">
        <f>IF(ISBLANK('1. Index'!$C$13),"-",IF(B75="ročník",YEAR('1. Index'!$C$13)-6,B75-1))</f>
        <v>1955</v>
      </c>
      <c r="C76" s="26">
        <f ca="1">IF(Tabulka1[[#This Row],[ročník]]="-","-",YEAR(TODAY())-B76)</f>
        <v>64</v>
      </c>
      <c r="D76" s="27" t="s">
        <v>99</v>
      </c>
      <c r="E76" s="28" t="s">
        <v>97</v>
      </c>
    </row>
    <row r="77" spans="2:5">
      <c r="B77" s="26">
        <f>IF(ISBLANK('1. Index'!$C$13),"-",IF(B76="ročník",YEAR('1. Index'!$C$13)-6,B76-1))</f>
        <v>1954</v>
      </c>
      <c r="C77" s="26">
        <f ca="1">IF(Tabulka1[[#This Row],[ročník]]="-","-",YEAR(TODAY())-B77)</f>
        <v>65</v>
      </c>
      <c r="D77" s="27" t="s">
        <v>99</v>
      </c>
      <c r="E77" s="28" t="s">
        <v>97</v>
      </c>
    </row>
    <row r="78" spans="2:5">
      <c r="B78" s="26">
        <f>IF(ISBLANK('1. Index'!$C$13),"-",IF(B77="ročník",YEAR('1. Index'!$C$13)-6,B77-1))</f>
        <v>1953</v>
      </c>
      <c r="C78" s="26">
        <f ca="1">IF(Tabulka1[[#This Row],[ročník]]="-","-",YEAR(TODAY())-B78)</f>
        <v>66</v>
      </c>
      <c r="D78" s="27" t="s">
        <v>99</v>
      </c>
      <c r="E78" s="28" t="s">
        <v>97</v>
      </c>
    </row>
    <row r="79" spans="2:5">
      <c r="B79" s="26">
        <f>IF(ISBLANK('1. Index'!$C$13),"-",IF(B78="ročník",YEAR('1. Index'!$C$13)-6,B78-1))</f>
        <v>1952</v>
      </c>
      <c r="C79" s="26">
        <f ca="1">IF(Tabulka1[[#This Row],[ročník]]="-","-",YEAR(TODAY())-B79)</f>
        <v>67</v>
      </c>
      <c r="D79" s="27" t="s">
        <v>99</v>
      </c>
      <c r="E79" s="28" t="s">
        <v>97</v>
      </c>
    </row>
    <row r="80" spans="2:5">
      <c r="B80" s="26">
        <f>IF(ISBLANK('1. Index'!$C$13),"-",IF(B79="ročník",YEAR('1. Index'!$C$13)-6,B79-1))</f>
        <v>1951</v>
      </c>
      <c r="C80" s="26">
        <f ca="1">IF(Tabulka1[[#This Row],[ročník]]="-","-",YEAR(TODAY())-B80)</f>
        <v>68</v>
      </c>
      <c r="D80" s="27" t="s">
        <v>99</v>
      </c>
      <c r="E80" s="28" t="s">
        <v>97</v>
      </c>
    </row>
    <row r="81" spans="2:5">
      <c r="B81" s="26">
        <f>IF(ISBLANK('1. Index'!$C$13),"-",IF(B80="ročník",YEAR('1. Index'!$C$13)-6,B80-1))</f>
        <v>1950</v>
      </c>
      <c r="C81" s="26">
        <f ca="1">IF(Tabulka1[[#This Row],[ročník]]="-","-",YEAR(TODAY())-B81)</f>
        <v>69</v>
      </c>
      <c r="D81" s="27" t="s">
        <v>99</v>
      </c>
      <c r="E81" s="28" t="s">
        <v>97</v>
      </c>
    </row>
    <row r="82" spans="2:5">
      <c r="B82" s="26">
        <f>IF(ISBLANK('1. Index'!$C$13),"-",IF(B81="ročník",YEAR('1. Index'!$C$13)-6,B81-1))</f>
        <v>1949</v>
      </c>
      <c r="C82" s="26">
        <f ca="1">IF(Tabulka1[[#This Row],[ročník]]="-","-",YEAR(TODAY())-B82)</f>
        <v>70</v>
      </c>
      <c r="D82" s="27" t="s">
        <v>99</v>
      </c>
      <c r="E82" s="28" t="s">
        <v>97</v>
      </c>
    </row>
    <row r="83" spans="2:5">
      <c r="B83" s="26">
        <f>IF(ISBLANK('1. Index'!$C$13),"-",IF(B82="ročník",YEAR('1. Index'!$C$13)-6,B82-1))</f>
        <v>1948</v>
      </c>
      <c r="C83" s="26">
        <f ca="1">IF(Tabulka1[[#This Row],[ročník]]="-","-",YEAR(TODAY())-B83)</f>
        <v>71</v>
      </c>
      <c r="D83" s="27" t="s">
        <v>99</v>
      </c>
      <c r="E83" s="28" t="s">
        <v>97</v>
      </c>
    </row>
    <row r="84" spans="2:5">
      <c r="B84" s="26">
        <f>IF(ISBLANK('1. Index'!$C$13),"-",IF(B83="ročník",YEAR('1. Index'!$C$13)-6,B83-1))</f>
        <v>1947</v>
      </c>
      <c r="C84" s="26">
        <f ca="1">IF(Tabulka1[[#This Row],[ročník]]="-","-",YEAR(TODAY())-B84)</f>
        <v>72</v>
      </c>
      <c r="D84" s="27" t="s">
        <v>99</v>
      </c>
      <c r="E84" s="28" t="s">
        <v>97</v>
      </c>
    </row>
    <row r="85" spans="2:5">
      <c r="B85" s="26">
        <f>IF(ISBLANK('1. Index'!$C$13),"-",IF(B84="ročník",YEAR('1. Index'!$C$13)-6,B84-1))</f>
        <v>1946</v>
      </c>
      <c r="C85" s="26">
        <f ca="1">IF(Tabulka1[[#This Row],[ročník]]="-","-",YEAR(TODAY())-B85)</f>
        <v>73</v>
      </c>
      <c r="D85" s="27" t="s">
        <v>99</v>
      </c>
      <c r="E85" s="28" t="s">
        <v>97</v>
      </c>
    </row>
    <row r="86" spans="2:5">
      <c r="B86" s="26">
        <f>IF(ISBLANK('1. Index'!$C$13),"-",IF(B85="ročník",YEAR('1. Index'!$C$13)-6,B85-1))</f>
        <v>1945</v>
      </c>
      <c r="C86" s="26">
        <f ca="1">IF(Tabulka1[[#This Row],[ročník]]="-","-",YEAR(TODAY())-B86)</f>
        <v>74</v>
      </c>
      <c r="D86" s="27" t="s">
        <v>99</v>
      </c>
      <c r="E86" s="28" t="s">
        <v>97</v>
      </c>
    </row>
    <row r="87" spans="2:5">
      <c r="B87" s="26">
        <f>IF(ISBLANK('1. Index'!$C$13),"-",IF(B86="ročník",YEAR('1. Index'!$C$13)-6,B86-1))</f>
        <v>1944</v>
      </c>
      <c r="C87" s="26">
        <f ca="1">IF(Tabulka1[[#This Row],[ročník]]="-","-",YEAR(TODAY())-B87)</f>
        <v>75</v>
      </c>
      <c r="D87" s="27" t="s">
        <v>99</v>
      </c>
      <c r="E87" s="28" t="s">
        <v>97</v>
      </c>
    </row>
    <row r="88" spans="2:5">
      <c r="B88" s="26">
        <f>IF(ISBLANK('1. Index'!$C$13),"-",IF(B87="ročník",YEAR('1. Index'!$C$13)-6,B87-1))</f>
        <v>1943</v>
      </c>
      <c r="C88" s="26">
        <f ca="1">IF(Tabulka1[[#This Row],[ročník]]="-","-",YEAR(TODAY())-B88)</f>
        <v>76</v>
      </c>
      <c r="D88" s="27" t="s">
        <v>99</v>
      </c>
      <c r="E88" s="28" t="s">
        <v>97</v>
      </c>
    </row>
    <row r="89" spans="2:5">
      <c r="B89" s="26">
        <f>IF(ISBLANK('1. Index'!$C$13),"-",IF(B88="ročník",YEAR('1. Index'!$C$13)-6,B88-1))</f>
        <v>1942</v>
      </c>
      <c r="C89" s="26">
        <f ca="1">IF(Tabulka1[[#This Row],[ročník]]="-","-",YEAR(TODAY())-B89)</f>
        <v>77</v>
      </c>
      <c r="D89" s="27" t="s">
        <v>99</v>
      </c>
      <c r="E89" s="28" t="s">
        <v>97</v>
      </c>
    </row>
    <row r="90" spans="2:5">
      <c r="B90" s="26">
        <f>IF(ISBLANK('1. Index'!$C$13),"-",IF(B89="ročník",YEAR('1. Index'!$C$13)-6,B89-1))</f>
        <v>1941</v>
      </c>
      <c r="C90" s="26">
        <f ca="1">IF(Tabulka1[[#This Row],[ročník]]="-","-",YEAR(TODAY())-B90)</f>
        <v>78</v>
      </c>
      <c r="D90" s="27" t="s">
        <v>99</v>
      </c>
      <c r="E90" s="28" t="s">
        <v>97</v>
      </c>
    </row>
    <row r="91" spans="2:5">
      <c r="B91" s="26">
        <f>IF(ISBLANK('1. Index'!$C$13),"-",IF(B90="ročník",YEAR('1. Index'!$C$13)-6,B90-1))</f>
        <v>1940</v>
      </c>
      <c r="C91" s="26">
        <f ca="1">IF(Tabulka1[[#This Row],[ročník]]="-","-",YEAR(TODAY())-B91)</f>
        <v>79</v>
      </c>
      <c r="D91" s="27" t="s">
        <v>99</v>
      </c>
      <c r="E91" s="28" t="s">
        <v>97</v>
      </c>
    </row>
    <row r="92" spans="2:5">
      <c r="B92" s="26">
        <f>IF(ISBLANK('1. Index'!$C$13),"-",IF(B91="ročník",YEAR('1. Index'!$C$13)-6,B91-1))</f>
        <v>1939</v>
      </c>
      <c r="C92" s="26">
        <f ca="1">IF(Tabulka1[[#This Row],[ročník]]="-","-",YEAR(TODAY())-B92)</f>
        <v>80</v>
      </c>
      <c r="D92" s="27" t="s">
        <v>99</v>
      </c>
      <c r="E92" s="28" t="s">
        <v>97</v>
      </c>
    </row>
    <row r="93" spans="2:5">
      <c r="B93" s="26">
        <f>IF(ISBLANK('1. Index'!$C$13),"-",IF(B92="ročník",YEAR('1. Index'!$C$13)-6,B92-1))</f>
        <v>1938</v>
      </c>
      <c r="C93" s="26">
        <f ca="1">IF(Tabulka1[[#This Row],[ročník]]="-","-",YEAR(TODAY())-B93)</f>
        <v>81</v>
      </c>
      <c r="D93" s="27" t="s">
        <v>99</v>
      </c>
      <c r="E93" s="28" t="s">
        <v>97</v>
      </c>
    </row>
    <row r="94" spans="2:5">
      <c r="B94" s="26">
        <f>IF(ISBLANK('1. Index'!$C$13),"-",IF(B93="ročník",YEAR('1. Index'!$C$13)-6,B93-1))</f>
        <v>1937</v>
      </c>
      <c r="C94" s="26">
        <f ca="1">IF(Tabulka1[[#This Row],[ročník]]="-","-",YEAR(TODAY())-B94)</f>
        <v>82</v>
      </c>
      <c r="D94" s="27" t="s">
        <v>99</v>
      </c>
      <c r="E94" s="28" t="s">
        <v>97</v>
      </c>
    </row>
    <row r="95" spans="2:5">
      <c r="B95" s="26">
        <f>IF(ISBLANK('1. Index'!$C$13),"-",IF(B94="ročník",YEAR('1. Index'!$C$13)-6,B94-1))</f>
        <v>1936</v>
      </c>
      <c r="C95" s="26">
        <f ca="1">IF(Tabulka1[[#This Row],[ročník]]="-","-",YEAR(TODAY())-B95)</f>
        <v>83</v>
      </c>
      <c r="D95" s="27" t="s">
        <v>99</v>
      </c>
      <c r="E95" s="28" t="s">
        <v>97</v>
      </c>
    </row>
    <row r="96" spans="2:5">
      <c r="B96" s="26">
        <f>IF(ISBLANK('1. Index'!$C$13),"-",IF(B95="ročník",YEAR('1. Index'!$C$13)-6,B95-1))</f>
        <v>1935</v>
      </c>
      <c r="C96" s="26">
        <f ca="1">IF(Tabulka1[[#This Row],[ročník]]="-","-",YEAR(TODAY())-B96)</f>
        <v>84</v>
      </c>
      <c r="D96" s="27" t="s">
        <v>99</v>
      </c>
      <c r="E96" s="28" t="s">
        <v>97</v>
      </c>
    </row>
    <row r="97" spans="2:5">
      <c r="B97" s="26">
        <f>IF(ISBLANK('1. Index'!$C$13),"-",IF(B96="ročník",YEAR('1. Index'!$C$13)-6,B96-1))</f>
        <v>1934</v>
      </c>
      <c r="C97" s="26">
        <f ca="1">IF(Tabulka1[[#This Row],[ročník]]="-","-",YEAR(TODAY())-B97)</f>
        <v>85</v>
      </c>
      <c r="D97" s="27" t="s">
        <v>99</v>
      </c>
      <c r="E97" s="28" t="s">
        <v>97</v>
      </c>
    </row>
    <row r="98" spans="2:5">
      <c r="B98" s="26">
        <f>IF(ISBLANK('1. Index'!$C$13),"-",IF(B97="ročník",YEAR('1. Index'!$C$13)-6,B97-1))</f>
        <v>1933</v>
      </c>
      <c r="C98" s="26">
        <f ca="1">IF(Tabulka1[[#This Row],[ročník]]="-","-",YEAR(TODAY())-B98)</f>
        <v>86</v>
      </c>
      <c r="D98" s="27" t="s">
        <v>99</v>
      </c>
      <c r="E98" s="28" t="s">
        <v>97</v>
      </c>
    </row>
    <row r="99" spans="2:5">
      <c r="B99" s="26">
        <f>IF(ISBLANK('1. Index'!$C$13),"-",IF(B98="ročník",YEAR('1. Index'!$C$13)-6,B98-1))</f>
        <v>1932</v>
      </c>
      <c r="C99" s="26">
        <f ca="1">IF(Tabulka1[[#This Row],[ročník]]="-","-",YEAR(TODAY())-B99)</f>
        <v>87</v>
      </c>
      <c r="D99" s="27" t="s">
        <v>99</v>
      </c>
      <c r="E99" s="28" t="s">
        <v>97</v>
      </c>
    </row>
    <row r="100" spans="2:5">
      <c r="B100" s="26">
        <f>IF(ISBLANK('1. Index'!$C$13),"-",IF(B99="ročník",YEAR('1. Index'!$C$13)-6,B99-1))</f>
        <v>1931</v>
      </c>
      <c r="C100" s="26">
        <f ca="1">IF(Tabulka1[[#This Row],[ročník]]="-","-",YEAR(TODAY())-B100)</f>
        <v>88</v>
      </c>
      <c r="D100" s="27" t="s">
        <v>99</v>
      </c>
      <c r="E100" s="28" t="s">
        <v>97</v>
      </c>
    </row>
    <row r="101" spans="2:5">
      <c r="B101" s="26">
        <f>IF(ISBLANK('1. Index'!$C$13),"-",IF(B100="ročník",YEAR('1. Index'!$C$13)-6,B100-1))</f>
        <v>1930</v>
      </c>
      <c r="C101" s="26">
        <f ca="1">IF(Tabulka1[[#This Row],[ročník]]="-","-",YEAR(TODAY())-B101)</f>
        <v>89</v>
      </c>
      <c r="D101" s="27" t="s">
        <v>99</v>
      </c>
      <c r="E101" s="28" t="s">
        <v>97</v>
      </c>
    </row>
    <row r="102" spans="2:5">
      <c r="B102" s="26">
        <f>IF(ISBLANK('1. Index'!$C$13),"-",IF(B101="ročník",YEAR('1. Index'!$C$13)-6,B101-1))</f>
        <v>1929</v>
      </c>
      <c r="C102" s="26">
        <f ca="1">IF(Tabulka1[[#This Row],[ročník]]="-","-",YEAR(TODAY())-B102)</f>
        <v>90</v>
      </c>
      <c r="D102" s="27" t="s">
        <v>99</v>
      </c>
      <c r="E102" s="28" t="s">
        <v>97</v>
      </c>
    </row>
    <row r="103" spans="2:5">
      <c r="B103" s="26">
        <f>IF(ISBLANK('1. Index'!$C$13),"-",IF(B102="ročník",YEAR('1. Index'!$C$13)-6,B102-1))</f>
        <v>1928</v>
      </c>
      <c r="C103" s="26">
        <f ca="1">IF(Tabulka1[[#This Row],[ročník]]="-","-",YEAR(TODAY())-B103)</f>
        <v>91</v>
      </c>
      <c r="D103" s="27" t="s">
        <v>99</v>
      </c>
      <c r="E103" s="28" t="s">
        <v>97</v>
      </c>
    </row>
    <row r="104" spans="2:5">
      <c r="B104" s="26">
        <f>IF(ISBLANK('1. Index'!$C$13),"-",IF(B103="ročník",YEAR('1. Index'!$C$13)-6,B103-1))</f>
        <v>1927</v>
      </c>
      <c r="C104" s="26">
        <f ca="1">IF(Tabulka1[[#This Row],[ročník]]="-","-",YEAR(TODAY())-B104)</f>
        <v>92</v>
      </c>
      <c r="D104" s="27" t="s">
        <v>99</v>
      </c>
      <c r="E104" s="28" t="s">
        <v>97</v>
      </c>
    </row>
    <row r="105" spans="2:5">
      <c r="B105" s="26">
        <f>IF(ISBLANK('1. Index'!$C$13),"-",IF(B104="ročník",YEAR('1. Index'!$C$13)-6,B104-1))</f>
        <v>1926</v>
      </c>
      <c r="C105" s="26">
        <f ca="1">IF(Tabulka1[[#This Row],[ročník]]="-","-",YEAR(TODAY())-B105)</f>
        <v>93</v>
      </c>
      <c r="D105" s="27" t="s">
        <v>99</v>
      </c>
      <c r="E105" s="28" t="s">
        <v>97</v>
      </c>
    </row>
    <row r="106" spans="2:5">
      <c r="B106" s="26">
        <f>IF(ISBLANK('1. Index'!$C$13),"-",IF(B105="ročník",YEAR('1. Index'!$C$13)-6,B105-1))</f>
        <v>1925</v>
      </c>
      <c r="C106" s="26">
        <f ca="1">IF(Tabulka1[[#This Row],[ročník]]="-","-",YEAR(TODAY())-B106)</f>
        <v>94</v>
      </c>
      <c r="D106" s="27" t="s">
        <v>99</v>
      </c>
      <c r="E106" s="28" t="s">
        <v>97</v>
      </c>
    </row>
    <row r="107" spans="2:5">
      <c r="B107" s="26">
        <f>IF(ISBLANK('1. Index'!$C$13),"-",IF(B106="ročník",YEAR('1. Index'!$C$13)-6,B106-1))</f>
        <v>1924</v>
      </c>
      <c r="C107" s="26">
        <f ca="1">IF(Tabulka1[[#This Row],[ročník]]="-","-",YEAR(TODAY())-B107)</f>
        <v>95</v>
      </c>
      <c r="D107" s="27" t="s">
        <v>99</v>
      </c>
      <c r="E107" s="28" t="s">
        <v>97</v>
      </c>
    </row>
    <row r="108" spans="2:5">
      <c r="B108" s="26">
        <f>IF(ISBLANK('1. Index'!$C$13),"-",IF(B107="ročník",YEAR('1. Index'!$C$13)-6,B107-1))</f>
        <v>1923</v>
      </c>
      <c r="C108" s="26">
        <f ca="1">IF(Tabulka1[[#This Row],[ročník]]="-","-",YEAR(TODAY())-B108)</f>
        <v>96</v>
      </c>
      <c r="D108" s="27" t="s">
        <v>99</v>
      </c>
      <c r="E108" s="28" t="s">
        <v>97</v>
      </c>
    </row>
    <row r="109" spans="2:5">
      <c r="B109" s="26">
        <f>IF(ISBLANK('1. Index'!$C$13),"-",IF(B108="ročník",YEAR('1. Index'!$C$13)-6,B108-1))</f>
        <v>1922</v>
      </c>
      <c r="C109" s="26">
        <f ca="1">IF(Tabulka1[[#This Row],[ročník]]="-","-",YEAR(TODAY())-B109)</f>
        <v>97</v>
      </c>
      <c r="D109" s="27" t="s">
        <v>99</v>
      </c>
      <c r="E109" s="28" t="s">
        <v>97</v>
      </c>
    </row>
    <row r="110" spans="2:5">
      <c r="B110" s="26">
        <f>IF(ISBLANK('1. Index'!$C$13),"-",IF(B109="ročník",YEAR('1. Index'!$C$13)-6,B109-1))</f>
        <v>1921</v>
      </c>
      <c r="C110" s="26">
        <f ca="1">IF(Tabulka1[[#This Row],[ročník]]="-","-",YEAR(TODAY())-B110)</f>
        <v>98</v>
      </c>
      <c r="D110" s="27" t="s">
        <v>99</v>
      </c>
      <c r="E110" s="28" t="s">
        <v>97</v>
      </c>
    </row>
    <row r="111" spans="2:5">
      <c r="B111" s="26">
        <f>IF(ISBLANK('1. Index'!$C$13),"-",IF(B110="ročník",YEAR('1. Index'!$C$13)-6,B110-1))</f>
        <v>1920</v>
      </c>
      <c r="C111" s="26">
        <f ca="1">IF(Tabulka1[[#This Row],[ročník]]="-","-",YEAR(TODAY())-B111)</f>
        <v>99</v>
      </c>
      <c r="D111" s="27" t="s">
        <v>99</v>
      </c>
      <c r="E111" s="28" t="s">
        <v>97</v>
      </c>
    </row>
    <row r="112" spans="2:5">
      <c r="B112" s="26">
        <f>IF(ISBLANK('1. Index'!$C$13),"-",IF(B111="ročník",YEAR('1. Index'!$C$13)-6,B111-1))</f>
        <v>1919</v>
      </c>
      <c r="C112" s="26">
        <f ca="1">IF(Tabulka1[[#This Row],[ročník]]="-","-",YEAR(TODAY())-B112)</f>
        <v>100</v>
      </c>
      <c r="D112" s="27" t="s">
        <v>99</v>
      </c>
      <c r="E112" s="28" t="s">
        <v>97</v>
      </c>
    </row>
  </sheetData>
  <sheetProtection password="C7B2" sheet="1" objects="1" scenarios="1" selectLockedCells="1" autoFilter="0"/>
  <conditionalFormatting sqref="D18:E112">
    <cfRule type="containsBlanks" dxfId="39" priority="1">
      <formula>LEN(TRIM(D18))=0</formula>
    </cfRule>
    <cfRule type="notContainsBlanks" dxfId="38" priority="13">
      <formula>LEN(TRIM(D18))&gt;0</formula>
    </cfRule>
  </conditionalFormatting>
  <pageMargins left="0.39370078740157483" right="0.39370078740157483" top="0" bottom="0.39370078740157483" header="0" footer="0"/>
  <pageSetup paperSize="9" orientation="portrait" r:id="rId1"/>
  <picture r:id="rId2"/>
  <tableParts count="1">
    <tablePart r:id="rId3"/>
  </tableParts>
</worksheet>
</file>

<file path=xl/worksheets/sheet4.xml><?xml version="1.0" encoding="utf-8"?>
<worksheet xmlns="http://schemas.openxmlformats.org/spreadsheetml/2006/main" xmlns:r="http://schemas.openxmlformats.org/officeDocument/2006/relationships">
  <dimension ref="B2:H309"/>
  <sheetViews>
    <sheetView showGridLines="0" showRowColHeaders="0" workbookViewId="0">
      <pane ySplit="9" topLeftCell="A65" activePane="bottomLeft" state="frozen"/>
      <selection pane="bottomLeft" activeCell="F73" sqref="F73"/>
    </sheetView>
  </sheetViews>
  <sheetFormatPr defaultColWidth="9.140625" defaultRowHeight="12.75"/>
  <cols>
    <col min="1" max="1" width="3.7109375" style="1" customWidth="1"/>
    <col min="2" max="2" width="7.42578125" style="2" customWidth="1"/>
    <col min="3" max="3" width="25.7109375" style="1" customWidth="1"/>
    <col min="4" max="4" width="6.7109375" style="2" customWidth="1"/>
    <col min="5" max="5" width="25.7109375" style="1" customWidth="1"/>
    <col min="6" max="6" width="4.7109375" style="2" customWidth="1"/>
    <col min="7" max="7" width="10.28515625" style="2" customWidth="1"/>
    <col min="8" max="8" width="16.140625" style="2" bestFit="1" customWidth="1"/>
    <col min="9" max="16384" width="9.140625" style="1"/>
  </cols>
  <sheetData>
    <row r="2" spans="2:8" ht="15.75">
      <c r="B2" s="3" t="s">
        <v>68</v>
      </c>
      <c r="G2" s="7" t="str">
        <f>IF(ISBLANK('1. Index'!C10),"-",'1. Index'!C10)</f>
        <v xml:space="preserve">BĚH NA KLEŤ </v>
      </c>
    </row>
    <row r="3" spans="2:8" ht="15.75">
      <c r="G3" s="8">
        <f>IF(ISBLANK('1. Index'!C13),"-",'1. Index'!C13)</f>
        <v>43603</v>
      </c>
    </row>
    <row r="4" spans="2:8">
      <c r="B4" s="24" t="s">
        <v>37</v>
      </c>
    </row>
    <row r="5" spans="2:8">
      <c r="B5" s="1" t="s">
        <v>69</v>
      </c>
    </row>
    <row r="6" spans="2:8">
      <c r="B6" s="1" t="s">
        <v>70</v>
      </c>
    </row>
    <row r="7" spans="2:8">
      <c r="B7" s="1" t="s">
        <v>73</v>
      </c>
    </row>
    <row r="8" spans="2:8">
      <c r="B8" s="29"/>
      <c r="C8" s="32"/>
      <c r="D8" s="29"/>
      <c r="E8" s="32"/>
      <c r="F8" s="29"/>
    </row>
    <row r="9" spans="2:8">
      <c r="B9" s="2" t="s">
        <v>0</v>
      </c>
      <c r="C9" s="1" t="s">
        <v>12</v>
      </c>
      <c r="D9" s="2" t="s">
        <v>3</v>
      </c>
      <c r="E9" s="1" t="s">
        <v>1</v>
      </c>
      <c r="F9" s="2" t="s">
        <v>2</v>
      </c>
      <c r="G9" s="9" t="s">
        <v>5</v>
      </c>
      <c r="H9" s="41" t="s">
        <v>72</v>
      </c>
    </row>
    <row r="10" spans="2:8">
      <c r="B10" s="19">
        <v>201</v>
      </c>
      <c r="C10" s="20" t="s">
        <v>100</v>
      </c>
      <c r="D10" s="19">
        <v>1970</v>
      </c>
      <c r="E10" s="20" t="s">
        <v>106</v>
      </c>
      <c r="F10" s="19" t="s">
        <v>101</v>
      </c>
      <c r="G10" s="13" t="str">
        <f>IF(ISBLANK('1. Index'!$C$13),"-",IF(Tabulka2[[#This Row],[m/ž]]="M",VLOOKUP(Tabulka2[[#This Row],[ročník]],'2. Kategorie'!B:E,3,0),IF(Tabulka2[[#This Row],[m/ž]]="Z",VLOOKUP(Tabulka2[[#This Row],[ročník]],'2. Kategorie'!B:E,4,0),"?")))</f>
        <v>40-49</v>
      </c>
      <c r="H10" s="10" t="str">
        <f>IF(COUNTIFS([start. č.],Tabulka2[[#This Row],[start. č.]])&gt;1,"duplicita!","ok")</f>
        <v>ok</v>
      </c>
    </row>
    <row r="11" spans="2:8">
      <c r="B11" s="19">
        <v>202</v>
      </c>
      <c r="C11" s="20" t="s">
        <v>102</v>
      </c>
      <c r="D11" s="19">
        <v>1982</v>
      </c>
      <c r="E11" s="20" t="s">
        <v>105</v>
      </c>
      <c r="F11" s="19" t="s">
        <v>101</v>
      </c>
      <c r="G11" s="14" t="str">
        <f>IF(ISBLANK('1. Index'!$C$13),"-",IF(Tabulka2[[#This Row],[m/ž]]="M",VLOOKUP(Tabulka2[[#This Row],[ročník]],'2. Kategorie'!B:E,3,0),IF(Tabulka2[[#This Row],[m/ž]]="Z",VLOOKUP(Tabulka2[[#This Row],[ročník]],'2. Kategorie'!B:E,4,0),"?")))</f>
        <v>19-39</v>
      </c>
      <c r="H11" s="11" t="str">
        <f>IF(COUNTIFS([start. č.],Tabulka2[[#This Row],[start. č.]])&gt;1,"duplicita!","ok")</f>
        <v>ok</v>
      </c>
    </row>
    <row r="12" spans="2:8">
      <c r="B12" s="19">
        <v>203</v>
      </c>
      <c r="C12" s="20" t="s">
        <v>103</v>
      </c>
      <c r="D12" s="19">
        <v>1975</v>
      </c>
      <c r="E12" s="20" t="s">
        <v>104</v>
      </c>
      <c r="F12" s="19" t="s">
        <v>101</v>
      </c>
      <c r="G12" s="14" t="str">
        <f>IF(ISBLANK('1. Index'!$C$13),"-",IF(Tabulka2[[#This Row],[m/ž]]="M",VLOOKUP(Tabulka2[[#This Row],[ročník]],'2. Kategorie'!B:E,3,0),IF(Tabulka2[[#This Row],[m/ž]]="Z",VLOOKUP(Tabulka2[[#This Row],[ročník]],'2. Kategorie'!B:E,4,0),"?")))</f>
        <v>40-49</v>
      </c>
      <c r="H12" s="11" t="str">
        <f>IF(COUNTIFS([start. č.],Tabulka2[[#This Row],[start. č.]])&gt;1,"duplicita!","ok")</f>
        <v>ok</v>
      </c>
    </row>
    <row r="13" spans="2:8">
      <c r="B13" s="19">
        <v>206</v>
      </c>
      <c r="C13" s="20" t="s">
        <v>107</v>
      </c>
      <c r="D13" s="19">
        <v>1978</v>
      </c>
      <c r="E13" s="20"/>
      <c r="F13" s="19" t="s">
        <v>101</v>
      </c>
      <c r="G13" s="15" t="str">
        <f>IF(ISBLANK('1. Index'!$C$13),"-",IF(Tabulka2[[#This Row],[m/ž]]="M",VLOOKUP(Tabulka2[[#This Row],[ročník]],'2. Kategorie'!B:E,3,0),IF(Tabulka2[[#This Row],[m/ž]]="Z",VLOOKUP(Tabulka2[[#This Row],[ročník]],'2. Kategorie'!B:E,4,0),"?")))</f>
        <v>40-49</v>
      </c>
      <c r="H13" s="11" t="str">
        <f>IF(COUNTIFS([start. č.],Tabulka2[[#This Row],[start. č.]])&gt;1,"duplicita!","ok")</f>
        <v>ok</v>
      </c>
    </row>
    <row r="14" spans="2:8">
      <c r="B14" s="19">
        <v>211</v>
      </c>
      <c r="C14" s="20" t="s">
        <v>108</v>
      </c>
      <c r="D14" s="19">
        <v>1981</v>
      </c>
      <c r="E14" s="20" t="s">
        <v>109</v>
      </c>
      <c r="F14" s="19" t="s">
        <v>101</v>
      </c>
      <c r="G14" s="15" t="str">
        <f>IF(ISBLANK('1. Index'!$C$13),"-",IF(Tabulka2[[#This Row],[m/ž]]="M",VLOOKUP(Tabulka2[[#This Row],[ročník]],'2. Kategorie'!B:E,3,0),IF(Tabulka2[[#This Row],[m/ž]]="Z",VLOOKUP(Tabulka2[[#This Row],[ročník]],'2. Kategorie'!B:E,4,0),"?")))</f>
        <v>19-39</v>
      </c>
      <c r="H14" s="11" t="str">
        <f>IF(COUNTIFS([start. č.],Tabulka2[[#This Row],[start. č.]])&gt;1,"duplicita!","ok")</f>
        <v>ok</v>
      </c>
    </row>
    <row r="15" spans="2:8">
      <c r="B15" s="19">
        <v>210</v>
      </c>
      <c r="C15" s="20" t="s">
        <v>110</v>
      </c>
      <c r="D15" s="19">
        <v>1974</v>
      </c>
      <c r="E15" s="20" t="s">
        <v>111</v>
      </c>
      <c r="F15" s="19" t="s">
        <v>101</v>
      </c>
      <c r="G15" s="15" t="str">
        <f>IF(ISBLANK('1. Index'!$C$13),"-",IF(Tabulka2[[#This Row],[m/ž]]="M",VLOOKUP(Tabulka2[[#This Row],[ročník]],'2. Kategorie'!B:E,3,0),IF(Tabulka2[[#This Row],[m/ž]]="Z",VLOOKUP(Tabulka2[[#This Row],[ročník]],'2. Kategorie'!B:E,4,0),"?")))</f>
        <v>40-49</v>
      </c>
      <c r="H15" s="11" t="str">
        <f>IF(COUNTIFS([start. č.],Tabulka2[[#This Row],[start. č.]])&gt;1,"duplicita!","ok")</f>
        <v>ok</v>
      </c>
    </row>
    <row r="16" spans="2:8">
      <c r="B16" s="19">
        <v>209</v>
      </c>
      <c r="C16" s="20" t="s">
        <v>112</v>
      </c>
      <c r="D16" s="19">
        <v>1989</v>
      </c>
      <c r="E16" s="20" t="s">
        <v>113</v>
      </c>
      <c r="F16" s="19" t="s">
        <v>101</v>
      </c>
      <c r="G16" s="15" t="str">
        <f>IF(ISBLANK('1. Index'!$C$13),"-",IF(Tabulka2[[#This Row],[m/ž]]="M",VLOOKUP(Tabulka2[[#This Row],[ročník]],'2. Kategorie'!B:E,3,0),IF(Tabulka2[[#This Row],[m/ž]]="Z",VLOOKUP(Tabulka2[[#This Row],[ročník]],'2. Kategorie'!B:E,4,0),"?")))</f>
        <v>19-39</v>
      </c>
      <c r="H16" s="11" t="str">
        <f>IF(COUNTIFS([start. č.],Tabulka2[[#This Row],[start. č.]])&gt;1,"duplicita!","ok")</f>
        <v>ok</v>
      </c>
    </row>
    <row r="17" spans="2:8">
      <c r="B17" s="19">
        <v>208</v>
      </c>
      <c r="C17" s="20" t="s">
        <v>114</v>
      </c>
      <c r="D17" s="19">
        <v>1957</v>
      </c>
      <c r="E17" s="20" t="s">
        <v>115</v>
      </c>
      <c r="F17" s="19" t="s">
        <v>101</v>
      </c>
      <c r="G17" s="15" t="str">
        <f>IF(ISBLANK('1. Index'!$C$13),"-",IF(Tabulka2[[#This Row],[m/ž]]="M",VLOOKUP(Tabulka2[[#This Row],[ročník]],'2. Kategorie'!B:E,3,0),IF(Tabulka2[[#This Row],[m/ž]]="Z",VLOOKUP(Tabulka2[[#This Row],[ročník]],'2. Kategorie'!B:E,4,0),"?")))</f>
        <v>60+</v>
      </c>
      <c r="H17" s="11" t="str">
        <f>IF(COUNTIFS([start. č.],Tabulka2[[#This Row],[start. č.]])&gt;1,"duplicita!","ok")</f>
        <v>ok</v>
      </c>
    </row>
    <row r="18" spans="2:8">
      <c r="B18" s="19">
        <v>103</v>
      </c>
      <c r="C18" s="20" t="s">
        <v>116</v>
      </c>
      <c r="D18" s="19">
        <v>1980</v>
      </c>
      <c r="E18" s="20" t="s">
        <v>117</v>
      </c>
      <c r="F18" s="19" t="s">
        <v>118</v>
      </c>
      <c r="G18" s="15" t="str">
        <f>IF(ISBLANK('1. Index'!$C$13),"-",IF(Tabulka2[[#This Row],[m/ž]]="M",VLOOKUP(Tabulka2[[#This Row],[ročník]],'2. Kategorie'!B:E,3,0),IF(Tabulka2[[#This Row],[m/ž]]="Z",VLOOKUP(Tabulka2[[#This Row],[ročník]],'2. Kategorie'!B:E,4,0),"?")))</f>
        <v>35-49</v>
      </c>
      <c r="H18" s="11" t="str">
        <f>IF(COUNTIFS([start. č.],Tabulka2[[#This Row],[start. č.]])&gt;1,"duplicita!","ok")</f>
        <v>ok</v>
      </c>
    </row>
    <row r="19" spans="2:8">
      <c r="B19" s="19">
        <v>217</v>
      </c>
      <c r="C19" s="20" t="s">
        <v>119</v>
      </c>
      <c r="D19" s="19">
        <v>1978</v>
      </c>
      <c r="E19" s="20" t="s">
        <v>120</v>
      </c>
      <c r="F19" s="19" t="s">
        <v>101</v>
      </c>
      <c r="G19" s="15" t="str">
        <f>IF(ISBLANK('1. Index'!$C$13),"-",IF(Tabulka2[[#This Row],[m/ž]]="M",VLOOKUP(Tabulka2[[#This Row],[ročník]],'2. Kategorie'!B:E,3,0),IF(Tabulka2[[#This Row],[m/ž]]="Z",VLOOKUP(Tabulka2[[#This Row],[ročník]],'2. Kategorie'!B:E,4,0),"?")))</f>
        <v>40-49</v>
      </c>
      <c r="H19" s="11" t="str">
        <f>IF(COUNTIFS([start. č.],Tabulka2[[#This Row],[start. č.]])&gt;1,"duplicita!","ok")</f>
        <v>ok</v>
      </c>
    </row>
    <row r="20" spans="2:8">
      <c r="B20" s="19">
        <v>216</v>
      </c>
      <c r="C20" s="20" t="s">
        <v>121</v>
      </c>
      <c r="D20" s="19">
        <v>1989</v>
      </c>
      <c r="E20" s="20" t="s">
        <v>122</v>
      </c>
      <c r="F20" s="19" t="s">
        <v>101</v>
      </c>
      <c r="G20" s="15" t="str">
        <f>IF(ISBLANK('1. Index'!$C$13),"-",IF(Tabulka2[[#This Row],[m/ž]]="M",VLOOKUP(Tabulka2[[#This Row],[ročník]],'2. Kategorie'!B:E,3,0),IF(Tabulka2[[#This Row],[m/ž]]="Z",VLOOKUP(Tabulka2[[#This Row],[ročník]],'2. Kategorie'!B:E,4,0),"?")))</f>
        <v>19-39</v>
      </c>
      <c r="H20" s="11" t="str">
        <f>IF(COUNTIFS([start. č.],Tabulka2[[#This Row],[start. č.]])&gt;1,"duplicita!","ok")</f>
        <v>ok</v>
      </c>
    </row>
    <row r="21" spans="2:8">
      <c r="B21" s="19">
        <v>101</v>
      </c>
      <c r="C21" s="20" t="s">
        <v>124</v>
      </c>
      <c r="D21" s="19">
        <v>1982</v>
      </c>
      <c r="E21" s="20" t="s">
        <v>123</v>
      </c>
      <c r="F21" s="19" t="s">
        <v>118</v>
      </c>
      <c r="G21" s="15" t="str">
        <f>IF(ISBLANK('1. Index'!$C$13),"-",IF(Tabulka2[[#This Row],[m/ž]]="M",VLOOKUP(Tabulka2[[#This Row],[ročník]],'2. Kategorie'!B:E,3,0),IF(Tabulka2[[#This Row],[m/ž]]="Z",VLOOKUP(Tabulka2[[#This Row],[ročník]],'2. Kategorie'!B:E,4,0),"?")))</f>
        <v>35-49</v>
      </c>
      <c r="H21" s="11" t="str">
        <f>IF(COUNTIFS([start. č.],Tabulka2[[#This Row],[start. č.]])&gt;1,"duplicita!","ok")</f>
        <v>ok</v>
      </c>
    </row>
    <row r="22" spans="2:8">
      <c r="B22" s="19">
        <v>102</v>
      </c>
      <c r="C22" s="20" t="s">
        <v>125</v>
      </c>
      <c r="D22" s="19">
        <v>1973</v>
      </c>
      <c r="E22" s="20" t="s">
        <v>126</v>
      </c>
      <c r="F22" s="19" t="s">
        <v>118</v>
      </c>
      <c r="G22" s="15" t="str">
        <f>IF(ISBLANK('1. Index'!$C$13),"-",IF(Tabulka2[[#This Row],[m/ž]]="M",VLOOKUP(Tabulka2[[#This Row],[ročník]],'2. Kategorie'!B:E,3,0),IF(Tabulka2[[#This Row],[m/ž]]="Z",VLOOKUP(Tabulka2[[#This Row],[ročník]],'2. Kategorie'!B:E,4,0),"?")))</f>
        <v>35-49</v>
      </c>
      <c r="H22" s="11" t="str">
        <f>IF(COUNTIFS([start. č.],Tabulka2[[#This Row],[start. č.]])&gt;1,"duplicita!","ok")</f>
        <v>ok</v>
      </c>
    </row>
    <row r="23" spans="2:8">
      <c r="B23" s="19">
        <v>207</v>
      </c>
      <c r="C23" s="20" t="s">
        <v>127</v>
      </c>
      <c r="D23" s="19">
        <v>1977</v>
      </c>
      <c r="E23" s="20" t="s">
        <v>128</v>
      </c>
      <c r="F23" s="19" t="s">
        <v>101</v>
      </c>
      <c r="G23" s="15" t="str">
        <f>IF(ISBLANK('1. Index'!$C$13),"-",IF(Tabulka2[[#This Row],[m/ž]]="M",VLOOKUP(Tabulka2[[#This Row],[ročník]],'2. Kategorie'!B:E,3,0),IF(Tabulka2[[#This Row],[m/ž]]="Z",VLOOKUP(Tabulka2[[#This Row],[ročník]],'2. Kategorie'!B:E,4,0),"?")))</f>
        <v>40-49</v>
      </c>
      <c r="H23" s="11" t="str">
        <f>IF(COUNTIFS([start. č.],Tabulka2[[#This Row],[start. č.]])&gt;1,"duplicita!","ok")</f>
        <v>ok</v>
      </c>
    </row>
    <row r="24" spans="2:8">
      <c r="B24" s="19">
        <v>105</v>
      </c>
      <c r="C24" s="20" t="s">
        <v>129</v>
      </c>
      <c r="D24" s="19">
        <v>1991</v>
      </c>
      <c r="E24" s="20" t="s">
        <v>130</v>
      </c>
      <c r="F24" s="19" t="s">
        <v>118</v>
      </c>
      <c r="G24" s="15" t="str">
        <f>IF(ISBLANK('1. Index'!$C$13),"-",IF(Tabulka2[[#This Row],[m/ž]]="M",VLOOKUP(Tabulka2[[#This Row],[ročník]],'2. Kategorie'!B:E,3,0),IF(Tabulka2[[#This Row],[m/ž]]="Z",VLOOKUP(Tabulka2[[#This Row],[ročník]],'2. Kategorie'!B:E,4,0),"?")))</f>
        <v>19-34</v>
      </c>
      <c r="H24" s="11" t="str">
        <f>IF(COUNTIFS([start. č.],Tabulka2[[#This Row],[start. č.]])&gt;1,"duplicita!","ok")</f>
        <v>ok</v>
      </c>
    </row>
    <row r="25" spans="2:8">
      <c r="B25" s="19">
        <v>107</v>
      </c>
      <c r="C25" s="20" t="s">
        <v>131</v>
      </c>
      <c r="D25" s="19">
        <v>1980</v>
      </c>
      <c r="E25" s="20" t="s">
        <v>132</v>
      </c>
      <c r="F25" s="19" t="s">
        <v>118</v>
      </c>
      <c r="G25" s="15" t="str">
        <f>IF(ISBLANK('1. Index'!$C$13),"-",IF(Tabulka2[[#This Row],[m/ž]]="M",VLOOKUP(Tabulka2[[#This Row],[ročník]],'2. Kategorie'!B:E,3,0),IF(Tabulka2[[#This Row],[m/ž]]="Z",VLOOKUP(Tabulka2[[#This Row],[ročník]],'2. Kategorie'!B:E,4,0),"?")))</f>
        <v>35-49</v>
      </c>
      <c r="H25" s="11" t="str">
        <f>IF(COUNTIFS([start. č.],Tabulka2[[#This Row],[start. č.]])&gt;1,"duplicita!","ok")</f>
        <v>ok</v>
      </c>
    </row>
    <row r="26" spans="2:8">
      <c r="B26" s="19">
        <v>108</v>
      </c>
      <c r="C26" s="20" t="s">
        <v>133</v>
      </c>
      <c r="D26" s="19">
        <v>1954</v>
      </c>
      <c r="E26" s="20" t="s">
        <v>134</v>
      </c>
      <c r="F26" s="19" t="s">
        <v>118</v>
      </c>
      <c r="G26" s="15" t="str">
        <f>IF(ISBLANK('1. Index'!$C$13),"-",IF(Tabulka2[[#This Row],[m/ž]]="M",VLOOKUP(Tabulka2[[#This Row],[ročník]],'2. Kategorie'!B:E,3,0),IF(Tabulka2[[#This Row],[m/ž]]="Z",VLOOKUP(Tabulka2[[#This Row],[ročník]],'2. Kategorie'!B:E,4,0),"?")))</f>
        <v>50+</v>
      </c>
      <c r="H26" s="11" t="str">
        <f>IF(COUNTIFS([start. č.],Tabulka2[[#This Row],[start. č.]])&gt;1,"duplicita!","ok")</f>
        <v>ok</v>
      </c>
    </row>
    <row r="27" spans="2:8">
      <c r="B27" s="19">
        <v>106</v>
      </c>
      <c r="C27" s="20" t="s">
        <v>135</v>
      </c>
      <c r="D27" s="19">
        <v>1987</v>
      </c>
      <c r="E27" s="20" t="s">
        <v>132</v>
      </c>
      <c r="F27" s="19" t="s">
        <v>118</v>
      </c>
      <c r="G27" s="15" t="str">
        <f>IF(ISBLANK('1. Index'!$C$13),"-",IF(Tabulka2[[#This Row],[m/ž]]="M",VLOOKUP(Tabulka2[[#This Row],[ročník]],'2. Kategorie'!B:E,3,0),IF(Tabulka2[[#This Row],[m/ž]]="Z",VLOOKUP(Tabulka2[[#This Row],[ročník]],'2. Kategorie'!B:E,4,0),"?")))</f>
        <v>19-34</v>
      </c>
      <c r="H27" s="11" t="str">
        <f>IF(COUNTIFS([start. č.],Tabulka2[[#This Row],[start. č.]])&gt;1,"duplicita!","ok")</f>
        <v>ok</v>
      </c>
    </row>
    <row r="28" spans="2:8">
      <c r="B28" s="19">
        <v>113</v>
      </c>
      <c r="C28" s="20" t="s">
        <v>136</v>
      </c>
      <c r="D28" s="19">
        <v>1988</v>
      </c>
      <c r="E28" s="20" t="s">
        <v>137</v>
      </c>
      <c r="F28" s="19" t="s">
        <v>118</v>
      </c>
      <c r="G28" s="15" t="str">
        <f>IF(ISBLANK('1. Index'!$C$13),"-",IF(Tabulka2[[#This Row],[m/ž]]="M",VLOOKUP(Tabulka2[[#This Row],[ročník]],'2. Kategorie'!B:E,3,0),IF(Tabulka2[[#This Row],[m/ž]]="Z",VLOOKUP(Tabulka2[[#This Row],[ročník]],'2. Kategorie'!B:E,4,0),"?")))</f>
        <v>19-34</v>
      </c>
      <c r="H28" s="11" t="str">
        <f>IF(COUNTIFS([start. č.],Tabulka2[[#This Row],[start. č.]])&gt;1,"duplicita!","ok")</f>
        <v>ok</v>
      </c>
    </row>
    <row r="29" spans="2:8">
      <c r="B29" s="19">
        <v>109</v>
      </c>
      <c r="C29" s="20" t="s">
        <v>138</v>
      </c>
      <c r="D29" s="19">
        <v>1982</v>
      </c>
      <c r="E29" s="20" t="s">
        <v>139</v>
      </c>
      <c r="F29" s="19" t="s">
        <v>118</v>
      </c>
      <c r="G29" s="15" t="str">
        <f>IF(ISBLANK('1. Index'!$C$13),"-",IF(Tabulka2[[#This Row],[m/ž]]="M",VLOOKUP(Tabulka2[[#This Row],[ročník]],'2. Kategorie'!B:E,3,0),IF(Tabulka2[[#This Row],[m/ž]]="Z",VLOOKUP(Tabulka2[[#This Row],[ročník]],'2. Kategorie'!B:E,4,0),"?")))</f>
        <v>35-49</v>
      </c>
      <c r="H29" s="11" t="str">
        <f>IF(COUNTIFS([start. č.],Tabulka2[[#This Row],[start. č.]])&gt;1,"duplicita!","ok")</f>
        <v>ok</v>
      </c>
    </row>
    <row r="30" spans="2:8">
      <c r="B30" s="19">
        <v>213</v>
      </c>
      <c r="C30" s="20" t="s">
        <v>140</v>
      </c>
      <c r="D30" s="19">
        <v>1978</v>
      </c>
      <c r="E30" s="20" t="s">
        <v>141</v>
      </c>
      <c r="F30" s="19" t="s">
        <v>101</v>
      </c>
      <c r="G30" s="15" t="str">
        <f>IF(ISBLANK('1. Index'!$C$13),"-",IF(Tabulka2[[#This Row],[m/ž]]="M",VLOOKUP(Tabulka2[[#This Row],[ročník]],'2. Kategorie'!B:E,3,0),IF(Tabulka2[[#This Row],[m/ž]]="Z",VLOOKUP(Tabulka2[[#This Row],[ročník]],'2. Kategorie'!B:E,4,0),"?")))</f>
        <v>40-49</v>
      </c>
      <c r="H30" s="11" t="str">
        <f>IF(COUNTIFS([start. č.],Tabulka2[[#This Row],[start. č.]])&gt;1,"duplicita!","ok")</f>
        <v>ok</v>
      </c>
    </row>
    <row r="31" spans="2:8">
      <c r="B31" s="19">
        <v>212</v>
      </c>
      <c r="C31" s="20" t="s">
        <v>142</v>
      </c>
      <c r="D31" s="19">
        <v>1986</v>
      </c>
      <c r="E31" s="20" t="s">
        <v>143</v>
      </c>
      <c r="F31" s="19" t="s">
        <v>101</v>
      </c>
      <c r="G31" s="15" t="str">
        <f>IF(ISBLANK('1. Index'!$C$13),"-",IF(Tabulka2[[#This Row],[m/ž]]="M",VLOOKUP(Tabulka2[[#This Row],[ročník]],'2. Kategorie'!B:E,3,0),IF(Tabulka2[[#This Row],[m/ž]]="Z",VLOOKUP(Tabulka2[[#This Row],[ročník]],'2. Kategorie'!B:E,4,0),"?")))</f>
        <v>19-39</v>
      </c>
      <c r="H31" s="11" t="str">
        <f>IF(COUNTIFS([start. č.],Tabulka2[[#This Row],[start. č.]])&gt;1,"duplicita!","ok")</f>
        <v>ok</v>
      </c>
    </row>
    <row r="32" spans="2:8">
      <c r="B32" s="19">
        <v>214</v>
      </c>
      <c r="C32" s="20" t="s">
        <v>144</v>
      </c>
      <c r="D32" s="19">
        <v>1988</v>
      </c>
      <c r="E32" s="20" t="s">
        <v>145</v>
      </c>
      <c r="F32" s="19" t="s">
        <v>101</v>
      </c>
      <c r="G32" s="15" t="str">
        <f>IF(ISBLANK('1. Index'!$C$13),"-",IF(Tabulka2[[#This Row],[m/ž]]="M",VLOOKUP(Tabulka2[[#This Row],[ročník]],'2. Kategorie'!B:E,3,0),IF(Tabulka2[[#This Row],[m/ž]]="Z",VLOOKUP(Tabulka2[[#This Row],[ročník]],'2. Kategorie'!B:E,4,0),"?")))</f>
        <v>19-39</v>
      </c>
      <c r="H32" s="11" t="str">
        <f>IF(COUNTIFS([start. č.],Tabulka2[[#This Row],[start. č.]])&gt;1,"duplicita!","ok")</f>
        <v>ok</v>
      </c>
    </row>
    <row r="33" spans="2:8">
      <c r="B33" s="19">
        <v>215</v>
      </c>
      <c r="C33" s="20" t="s">
        <v>146</v>
      </c>
      <c r="D33" s="19">
        <v>1972</v>
      </c>
      <c r="E33" s="20" t="s">
        <v>147</v>
      </c>
      <c r="F33" s="19" t="s">
        <v>101</v>
      </c>
      <c r="G33" s="15" t="str">
        <f>IF(ISBLANK('1. Index'!$C$13),"-",IF(Tabulka2[[#This Row],[m/ž]]="M",VLOOKUP(Tabulka2[[#This Row],[ročník]],'2. Kategorie'!B:E,3,0),IF(Tabulka2[[#This Row],[m/ž]]="Z",VLOOKUP(Tabulka2[[#This Row],[ročník]],'2. Kategorie'!B:E,4,0),"?")))</f>
        <v>40-49</v>
      </c>
      <c r="H33" s="11" t="str">
        <f>IF(COUNTIFS([start. č.],Tabulka2[[#This Row],[start. č.]])&gt;1,"duplicita!","ok")</f>
        <v>ok</v>
      </c>
    </row>
    <row r="34" spans="2:8">
      <c r="B34" s="19">
        <v>116</v>
      </c>
      <c r="C34" s="20" t="s">
        <v>148</v>
      </c>
      <c r="D34" s="19">
        <v>1979</v>
      </c>
      <c r="E34" s="20" t="s">
        <v>149</v>
      </c>
      <c r="F34" s="19" t="s">
        <v>118</v>
      </c>
      <c r="G34" s="15" t="str">
        <f>IF(ISBLANK('1. Index'!$C$13),"-",IF(Tabulka2[[#This Row],[m/ž]]="M",VLOOKUP(Tabulka2[[#This Row],[ročník]],'2. Kategorie'!B:E,3,0),IF(Tabulka2[[#This Row],[m/ž]]="Z",VLOOKUP(Tabulka2[[#This Row],[ročník]],'2. Kategorie'!B:E,4,0),"?")))</f>
        <v>35-49</v>
      </c>
      <c r="H34" s="11" t="str">
        <f>IF(COUNTIFS([start. č.],Tabulka2[[#This Row],[start. č.]])&gt;1,"duplicita!","ok")</f>
        <v>ok</v>
      </c>
    </row>
    <row r="35" spans="2:8">
      <c r="B35" s="19">
        <v>221</v>
      </c>
      <c r="C35" s="20" t="s">
        <v>150</v>
      </c>
      <c r="D35" s="19">
        <v>1972</v>
      </c>
      <c r="E35" s="20" t="s">
        <v>151</v>
      </c>
      <c r="F35" s="19" t="s">
        <v>101</v>
      </c>
      <c r="G35" s="15" t="str">
        <f>IF(ISBLANK('1. Index'!$C$13),"-",IF(Tabulka2[[#This Row],[m/ž]]="M",VLOOKUP(Tabulka2[[#This Row],[ročník]],'2. Kategorie'!B:E,3,0),IF(Tabulka2[[#This Row],[m/ž]]="Z",VLOOKUP(Tabulka2[[#This Row],[ročník]],'2. Kategorie'!B:E,4,0),"?")))</f>
        <v>40-49</v>
      </c>
      <c r="H35" s="11" t="str">
        <f>IF(COUNTIFS([start. č.],Tabulka2[[#This Row],[start. č.]])&gt;1,"duplicita!","ok")</f>
        <v>ok</v>
      </c>
    </row>
    <row r="36" spans="2:8">
      <c r="B36" s="19">
        <v>222</v>
      </c>
      <c r="C36" s="20" t="s">
        <v>152</v>
      </c>
      <c r="D36" s="19">
        <v>1993</v>
      </c>
      <c r="E36" s="20"/>
      <c r="F36" s="19" t="s">
        <v>101</v>
      </c>
      <c r="G36" s="15" t="str">
        <f>IF(ISBLANK('1. Index'!$C$13),"-",IF(Tabulka2[[#This Row],[m/ž]]="M",VLOOKUP(Tabulka2[[#This Row],[ročník]],'2. Kategorie'!B:E,3,0),IF(Tabulka2[[#This Row],[m/ž]]="Z",VLOOKUP(Tabulka2[[#This Row],[ročník]],'2. Kategorie'!B:E,4,0),"?")))</f>
        <v>19-39</v>
      </c>
      <c r="H36" s="11" t="str">
        <f>IF(COUNTIFS([start. č.],Tabulka2[[#This Row],[start. č.]])&gt;1,"duplicita!","ok")</f>
        <v>ok</v>
      </c>
    </row>
    <row r="37" spans="2:8">
      <c r="B37" s="19">
        <v>224</v>
      </c>
      <c r="C37" s="20" t="s">
        <v>153</v>
      </c>
      <c r="D37" s="19">
        <v>1975</v>
      </c>
      <c r="E37" s="20" t="s">
        <v>154</v>
      </c>
      <c r="F37" s="19" t="s">
        <v>101</v>
      </c>
      <c r="G37" s="15" t="str">
        <f>IF(ISBLANK('1. Index'!$C$13),"-",IF(Tabulka2[[#This Row],[m/ž]]="M",VLOOKUP(Tabulka2[[#This Row],[ročník]],'2. Kategorie'!B:E,3,0),IF(Tabulka2[[#This Row],[m/ž]]="Z",VLOOKUP(Tabulka2[[#This Row],[ročník]],'2. Kategorie'!B:E,4,0),"?")))</f>
        <v>40-49</v>
      </c>
      <c r="H37" s="11" t="str">
        <f>IF(COUNTIFS([start. č.],Tabulka2[[#This Row],[start. č.]])&gt;1,"duplicita!","ok")</f>
        <v>ok</v>
      </c>
    </row>
    <row r="38" spans="2:8">
      <c r="B38" s="19">
        <v>118</v>
      </c>
      <c r="C38" s="20" t="s">
        <v>155</v>
      </c>
      <c r="D38" s="19">
        <v>1973</v>
      </c>
      <c r="E38" s="20" t="s">
        <v>151</v>
      </c>
      <c r="F38" s="19" t="s">
        <v>118</v>
      </c>
      <c r="G38" s="15" t="str">
        <f>IF(ISBLANK('1. Index'!$C$13),"-",IF(Tabulka2[[#This Row],[m/ž]]="M",VLOOKUP(Tabulka2[[#This Row],[ročník]],'2. Kategorie'!B:E,3,0),IF(Tabulka2[[#This Row],[m/ž]]="Z",VLOOKUP(Tabulka2[[#This Row],[ročník]],'2. Kategorie'!B:E,4,0),"?")))</f>
        <v>35-49</v>
      </c>
      <c r="H38" s="11" t="str">
        <f>IF(COUNTIFS([start. č.],Tabulka2[[#This Row],[start. č.]])&gt;1,"duplicita!","ok")</f>
        <v>ok</v>
      </c>
    </row>
    <row r="39" spans="2:8">
      <c r="B39" s="19">
        <v>225</v>
      </c>
      <c r="C39" s="20" t="s">
        <v>156</v>
      </c>
      <c r="D39" s="19">
        <v>1966</v>
      </c>
      <c r="E39" s="20" t="s">
        <v>151</v>
      </c>
      <c r="F39" s="19" t="s">
        <v>101</v>
      </c>
      <c r="G39" s="15" t="str">
        <f>IF(ISBLANK('1. Index'!$C$13),"-",IF(Tabulka2[[#This Row],[m/ž]]="M",VLOOKUP(Tabulka2[[#This Row],[ročník]],'2. Kategorie'!B:E,3,0),IF(Tabulka2[[#This Row],[m/ž]]="Z",VLOOKUP(Tabulka2[[#This Row],[ročník]],'2. Kategorie'!B:E,4,0),"?")))</f>
        <v>50-59</v>
      </c>
      <c r="H39" s="11" t="str">
        <f>IF(COUNTIFS([start. č.],Tabulka2[[#This Row],[start. č.]])&gt;1,"duplicita!","ok")</f>
        <v>ok</v>
      </c>
    </row>
    <row r="40" spans="2:8">
      <c r="B40" s="19">
        <v>227</v>
      </c>
      <c r="C40" s="20" t="s">
        <v>157</v>
      </c>
      <c r="D40" s="19">
        <v>1947</v>
      </c>
      <c r="E40" s="20" t="s">
        <v>158</v>
      </c>
      <c r="F40" s="19" t="s">
        <v>101</v>
      </c>
      <c r="G40" s="15" t="str">
        <f>IF(ISBLANK('1. Index'!$C$13),"-",IF(Tabulka2[[#This Row],[m/ž]]="M",VLOOKUP(Tabulka2[[#This Row],[ročník]],'2. Kategorie'!B:E,3,0),IF(Tabulka2[[#This Row],[m/ž]]="Z",VLOOKUP(Tabulka2[[#This Row],[ročník]],'2. Kategorie'!B:E,4,0),"?")))</f>
        <v>60+</v>
      </c>
      <c r="H40" s="11" t="str">
        <f>IF(COUNTIFS([start. č.],Tabulka2[[#This Row],[start. č.]])&gt;1,"duplicita!","ok")</f>
        <v>ok</v>
      </c>
    </row>
    <row r="41" spans="2:8">
      <c r="B41" s="19">
        <v>226</v>
      </c>
      <c r="C41" s="20" t="s">
        <v>159</v>
      </c>
      <c r="D41" s="19">
        <v>1982</v>
      </c>
      <c r="E41" s="20" t="s">
        <v>134</v>
      </c>
      <c r="F41" s="19" t="s">
        <v>101</v>
      </c>
      <c r="G41" s="15" t="str">
        <f>IF(ISBLANK('1. Index'!$C$13),"-",IF(Tabulka2[[#This Row],[m/ž]]="M",VLOOKUP(Tabulka2[[#This Row],[ročník]],'2. Kategorie'!B:E,3,0),IF(Tabulka2[[#This Row],[m/ž]]="Z",VLOOKUP(Tabulka2[[#This Row],[ročník]],'2. Kategorie'!B:E,4,0),"?")))</f>
        <v>19-39</v>
      </c>
      <c r="H41" s="11" t="str">
        <f>IF(COUNTIFS([start. č.],Tabulka2[[#This Row],[start. č.]])&gt;1,"duplicita!","ok")</f>
        <v>ok</v>
      </c>
    </row>
    <row r="42" spans="2:8">
      <c r="B42" s="19">
        <v>228</v>
      </c>
      <c r="C42" s="20" t="s">
        <v>160</v>
      </c>
      <c r="D42" s="19">
        <v>1976</v>
      </c>
      <c r="E42" s="20" t="s">
        <v>161</v>
      </c>
      <c r="F42" s="19" t="s">
        <v>101</v>
      </c>
      <c r="G42" s="15" t="str">
        <f>IF(ISBLANK('1. Index'!$C$13),"-",IF(Tabulka2[[#This Row],[m/ž]]="M",VLOOKUP(Tabulka2[[#This Row],[ročník]],'2. Kategorie'!B:E,3,0),IF(Tabulka2[[#This Row],[m/ž]]="Z",VLOOKUP(Tabulka2[[#This Row],[ročník]],'2. Kategorie'!B:E,4,0),"?")))</f>
        <v>40-49</v>
      </c>
      <c r="H42" s="11" t="str">
        <f>IF(COUNTIFS([start. č.],Tabulka2[[#This Row],[start. č.]])&gt;1,"duplicita!","ok")</f>
        <v>ok</v>
      </c>
    </row>
    <row r="43" spans="2:8">
      <c r="B43" s="19">
        <v>230</v>
      </c>
      <c r="C43" s="20" t="s">
        <v>162</v>
      </c>
      <c r="D43" s="19">
        <v>1955</v>
      </c>
      <c r="E43" s="20" t="s">
        <v>158</v>
      </c>
      <c r="F43" s="19" t="s">
        <v>101</v>
      </c>
      <c r="G43" s="15" t="str">
        <f>IF(ISBLANK('1. Index'!$C$13),"-",IF(Tabulka2[[#This Row],[m/ž]]="M",VLOOKUP(Tabulka2[[#This Row],[ročník]],'2. Kategorie'!B:E,3,0),IF(Tabulka2[[#This Row],[m/ž]]="Z",VLOOKUP(Tabulka2[[#This Row],[ročník]],'2. Kategorie'!B:E,4,0),"?")))</f>
        <v>60+</v>
      </c>
      <c r="H43" s="11" t="str">
        <f>IF(COUNTIFS([start. č.],Tabulka2[[#This Row],[start. č.]])&gt;1,"duplicita!","ok")</f>
        <v>ok</v>
      </c>
    </row>
    <row r="44" spans="2:8">
      <c r="B44" s="19">
        <v>231</v>
      </c>
      <c r="C44" s="20" t="s">
        <v>163</v>
      </c>
      <c r="D44" s="19">
        <v>1955</v>
      </c>
      <c r="E44" s="20" t="s">
        <v>164</v>
      </c>
      <c r="F44" s="19" t="s">
        <v>101</v>
      </c>
      <c r="G44" s="15" t="str">
        <f>IF(ISBLANK('1. Index'!$C$13),"-",IF(Tabulka2[[#This Row],[m/ž]]="M",VLOOKUP(Tabulka2[[#This Row],[ročník]],'2. Kategorie'!B:E,3,0),IF(Tabulka2[[#This Row],[m/ž]]="Z",VLOOKUP(Tabulka2[[#This Row],[ročník]],'2. Kategorie'!B:E,4,0),"?")))</f>
        <v>60+</v>
      </c>
      <c r="H44" s="11" t="str">
        <f>IF(COUNTIFS([start. č.],Tabulka2[[#This Row],[start. č.]])&gt;1,"duplicita!","ok")</f>
        <v>ok</v>
      </c>
    </row>
    <row r="45" spans="2:8">
      <c r="B45" s="19">
        <v>229</v>
      </c>
      <c r="C45" s="20" t="s">
        <v>165</v>
      </c>
      <c r="D45" s="19">
        <v>1987</v>
      </c>
      <c r="E45" s="20" t="s">
        <v>130</v>
      </c>
      <c r="F45" s="19" t="s">
        <v>101</v>
      </c>
      <c r="G45" s="15" t="str">
        <f>IF(ISBLANK('1. Index'!$C$13),"-",IF(Tabulka2[[#This Row],[m/ž]]="M",VLOOKUP(Tabulka2[[#This Row],[ročník]],'2. Kategorie'!B:E,3,0),IF(Tabulka2[[#This Row],[m/ž]]="Z",VLOOKUP(Tabulka2[[#This Row],[ročník]],'2. Kategorie'!B:E,4,0),"?")))</f>
        <v>19-39</v>
      </c>
      <c r="H45" s="11" t="str">
        <f>IF(COUNTIFS([start. č.],Tabulka2[[#This Row],[start. č.]])&gt;1,"duplicita!","ok")</f>
        <v>ok</v>
      </c>
    </row>
    <row r="46" spans="2:8">
      <c r="B46" s="19">
        <v>232</v>
      </c>
      <c r="C46" s="20" t="s">
        <v>166</v>
      </c>
      <c r="D46" s="19">
        <v>1963</v>
      </c>
      <c r="E46" s="20" t="s">
        <v>167</v>
      </c>
      <c r="F46" s="19" t="s">
        <v>101</v>
      </c>
      <c r="G46" s="15" t="str">
        <f>IF(ISBLANK('1. Index'!$C$13),"-",IF(Tabulka2[[#This Row],[m/ž]]="M",VLOOKUP(Tabulka2[[#This Row],[ročník]],'2. Kategorie'!B:E,3,0),IF(Tabulka2[[#This Row],[m/ž]]="Z",VLOOKUP(Tabulka2[[#This Row],[ročník]],'2. Kategorie'!B:E,4,0),"?")))</f>
        <v>50-59</v>
      </c>
      <c r="H46" s="11" t="str">
        <f>IF(COUNTIFS([start. č.],Tabulka2[[#This Row],[start. č.]])&gt;1,"duplicita!","ok")</f>
        <v>ok</v>
      </c>
    </row>
    <row r="47" spans="2:8">
      <c r="B47" s="19">
        <v>119</v>
      </c>
      <c r="C47" s="20" t="s">
        <v>168</v>
      </c>
      <c r="D47" s="19">
        <v>1991</v>
      </c>
      <c r="E47" s="20" t="s">
        <v>167</v>
      </c>
      <c r="F47" s="19" t="s">
        <v>118</v>
      </c>
      <c r="G47" s="15" t="str">
        <f>IF(ISBLANK('1. Index'!$C$13),"-",IF(Tabulka2[[#This Row],[m/ž]]="M",VLOOKUP(Tabulka2[[#This Row],[ročník]],'2. Kategorie'!B:E,3,0),IF(Tabulka2[[#This Row],[m/ž]]="Z",VLOOKUP(Tabulka2[[#This Row],[ročník]],'2. Kategorie'!B:E,4,0),"?")))</f>
        <v>19-34</v>
      </c>
      <c r="H47" s="11" t="str">
        <f>IF(COUNTIFS([start. č.],Tabulka2[[#This Row],[start. č.]])&gt;1,"duplicita!","ok")</f>
        <v>ok</v>
      </c>
    </row>
    <row r="48" spans="2:8">
      <c r="B48" s="19">
        <v>234</v>
      </c>
      <c r="C48" s="20" t="s">
        <v>169</v>
      </c>
      <c r="D48" s="19">
        <v>1970</v>
      </c>
      <c r="E48" s="20" t="s">
        <v>170</v>
      </c>
      <c r="F48" s="19" t="s">
        <v>101</v>
      </c>
      <c r="G48" s="15" t="str">
        <f>IF(ISBLANK('1. Index'!$C$13),"-",IF(Tabulka2[[#This Row],[m/ž]]="M",VLOOKUP(Tabulka2[[#This Row],[ročník]],'2. Kategorie'!B:E,3,0),IF(Tabulka2[[#This Row],[m/ž]]="Z",VLOOKUP(Tabulka2[[#This Row],[ročník]],'2. Kategorie'!B:E,4,0),"?")))</f>
        <v>40-49</v>
      </c>
      <c r="H48" s="11" t="str">
        <f>IF(COUNTIFS([start. č.],Tabulka2[[#This Row],[start. č.]])&gt;1,"duplicita!","ok")</f>
        <v>ok</v>
      </c>
    </row>
    <row r="49" spans="2:8">
      <c r="B49" s="19">
        <v>236</v>
      </c>
      <c r="C49" s="20" t="s">
        <v>171</v>
      </c>
      <c r="D49" s="19">
        <v>1941</v>
      </c>
      <c r="E49" s="20" t="s">
        <v>172</v>
      </c>
      <c r="F49" s="19" t="s">
        <v>101</v>
      </c>
      <c r="G49" s="15" t="str">
        <f>IF(ISBLANK('1. Index'!$C$13),"-",IF(Tabulka2[[#This Row],[m/ž]]="M",VLOOKUP(Tabulka2[[#This Row],[ročník]],'2. Kategorie'!B:E,3,0),IF(Tabulka2[[#This Row],[m/ž]]="Z",VLOOKUP(Tabulka2[[#This Row],[ročník]],'2. Kategorie'!B:E,4,0),"?")))</f>
        <v>60+</v>
      </c>
      <c r="H49" s="11" t="str">
        <f>IF(COUNTIFS([start. č.],Tabulka2[[#This Row],[start. č.]])&gt;1,"duplicita!","ok")</f>
        <v>ok</v>
      </c>
    </row>
    <row r="50" spans="2:8">
      <c r="B50" s="19">
        <v>233</v>
      </c>
      <c r="C50" s="20" t="s">
        <v>173</v>
      </c>
      <c r="D50" s="19">
        <v>1965</v>
      </c>
      <c r="E50" s="20" t="s">
        <v>174</v>
      </c>
      <c r="F50" s="19" t="s">
        <v>101</v>
      </c>
      <c r="G50" s="15" t="str">
        <f>IF(ISBLANK('1. Index'!$C$13),"-",IF(Tabulka2[[#This Row],[m/ž]]="M",VLOOKUP(Tabulka2[[#This Row],[ročník]],'2. Kategorie'!B:E,3,0),IF(Tabulka2[[#This Row],[m/ž]]="Z",VLOOKUP(Tabulka2[[#This Row],[ročník]],'2. Kategorie'!B:E,4,0),"?")))</f>
        <v>50-59</v>
      </c>
      <c r="H50" s="11" t="str">
        <f>IF(COUNTIFS([start. č.],Tabulka2[[#This Row],[start. č.]])&gt;1,"duplicita!","ok")</f>
        <v>ok</v>
      </c>
    </row>
    <row r="51" spans="2:8">
      <c r="B51" s="19">
        <v>120</v>
      </c>
      <c r="C51" s="20" t="s">
        <v>175</v>
      </c>
      <c r="D51" s="19">
        <v>1977</v>
      </c>
      <c r="E51" s="20" t="s">
        <v>176</v>
      </c>
      <c r="F51" s="19" t="s">
        <v>118</v>
      </c>
      <c r="G51" s="15" t="str">
        <f>IF(ISBLANK('1. Index'!$C$13),"-",IF(Tabulka2[[#This Row],[m/ž]]="M",VLOOKUP(Tabulka2[[#This Row],[ročník]],'2. Kategorie'!B:E,3,0),IF(Tabulka2[[#This Row],[m/ž]]="Z",VLOOKUP(Tabulka2[[#This Row],[ročník]],'2. Kategorie'!B:E,4,0),"?")))</f>
        <v>35-49</v>
      </c>
      <c r="H51" s="11" t="str">
        <f>IF(COUNTIFS([start. č.],Tabulka2[[#This Row],[start. č.]])&gt;1,"duplicita!","ok")</f>
        <v>ok</v>
      </c>
    </row>
    <row r="52" spans="2:8">
      <c r="B52" s="19">
        <v>121</v>
      </c>
      <c r="C52" s="20" t="s">
        <v>177</v>
      </c>
      <c r="D52" s="19">
        <v>1976</v>
      </c>
      <c r="E52" s="20" t="s">
        <v>178</v>
      </c>
      <c r="F52" s="19" t="s">
        <v>118</v>
      </c>
      <c r="G52" s="15" t="str">
        <f>IF(ISBLANK('1. Index'!$C$13),"-",IF(Tabulka2[[#This Row],[m/ž]]="M",VLOOKUP(Tabulka2[[#This Row],[ročník]],'2. Kategorie'!B:E,3,0),IF(Tabulka2[[#This Row],[m/ž]]="Z",VLOOKUP(Tabulka2[[#This Row],[ročník]],'2. Kategorie'!B:E,4,0),"?")))</f>
        <v>35-49</v>
      </c>
      <c r="H52" s="11" t="str">
        <f>IF(COUNTIFS([start. č.],Tabulka2[[#This Row],[start. č.]])&gt;1,"duplicita!","ok")</f>
        <v>ok</v>
      </c>
    </row>
    <row r="53" spans="2:8">
      <c r="B53" s="19">
        <v>122</v>
      </c>
      <c r="C53" s="20" t="s">
        <v>179</v>
      </c>
      <c r="D53" s="19">
        <v>1986</v>
      </c>
      <c r="E53" s="20"/>
      <c r="F53" s="19" t="s">
        <v>118</v>
      </c>
      <c r="G53" s="15" t="str">
        <f>IF(ISBLANK('1. Index'!$C$13),"-",IF(Tabulka2[[#This Row],[m/ž]]="M",VLOOKUP(Tabulka2[[#This Row],[ročník]],'2. Kategorie'!B:E,3,0),IF(Tabulka2[[#This Row],[m/ž]]="Z",VLOOKUP(Tabulka2[[#This Row],[ročník]],'2. Kategorie'!B:E,4,0),"?")))</f>
        <v>19-34</v>
      </c>
      <c r="H53" s="11" t="str">
        <f>IF(COUNTIFS([start. č.],Tabulka2[[#This Row],[start. č.]])&gt;1,"duplicita!","ok")</f>
        <v>ok</v>
      </c>
    </row>
    <row r="54" spans="2:8">
      <c r="B54" s="19">
        <v>124</v>
      </c>
      <c r="C54" s="20" t="s">
        <v>180</v>
      </c>
      <c r="D54" s="19">
        <v>1982</v>
      </c>
      <c r="E54" s="20" t="s">
        <v>181</v>
      </c>
      <c r="F54" s="19" t="s">
        <v>118</v>
      </c>
      <c r="G54" s="15" t="str">
        <f>IF(ISBLANK('1. Index'!$C$13),"-",IF(Tabulka2[[#This Row],[m/ž]]="M",VLOOKUP(Tabulka2[[#This Row],[ročník]],'2. Kategorie'!B:E,3,0),IF(Tabulka2[[#This Row],[m/ž]]="Z",VLOOKUP(Tabulka2[[#This Row],[ročník]],'2. Kategorie'!B:E,4,0),"?")))</f>
        <v>35-49</v>
      </c>
      <c r="H54" s="11" t="str">
        <f>IF(COUNTIFS([start. č.],Tabulka2[[#This Row],[start. č.]])&gt;1,"duplicita!","ok")</f>
        <v>ok</v>
      </c>
    </row>
    <row r="55" spans="2:8">
      <c r="B55" s="19">
        <v>237</v>
      </c>
      <c r="C55" s="20" t="s">
        <v>182</v>
      </c>
      <c r="D55" s="19">
        <v>1976</v>
      </c>
      <c r="E55" s="20" t="s">
        <v>181</v>
      </c>
      <c r="F55" s="19" t="s">
        <v>101</v>
      </c>
      <c r="G55" s="15" t="str">
        <f>IF(ISBLANK('1. Index'!$C$13),"-",IF(Tabulka2[[#This Row],[m/ž]]="M",VLOOKUP(Tabulka2[[#This Row],[ročník]],'2. Kategorie'!B:E,3,0),IF(Tabulka2[[#This Row],[m/ž]]="Z",VLOOKUP(Tabulka2[[#This Row],[ročník]],'2. Kategorie'!B:E,4,0),"?")))</f>
        <v>40-49</v>
      </c>
      <c r="H55" s="11" t="str">
        <f>IF(COUNTIFS([start. č.],Tabulka2[[#This Row],[start. č.]])&gt;1,"duplicita!","ok")</f>
        <v>ok</v>
      </c>
    </row>
    <row r="56" spans="2:8">
      <c r="B56" s="19">
        <v>125</v>
      </c>
      <c r="C56" s="20" t="s">
        <v>183</v>
      </c>
      <c r="D56" s="19">
        <v>1982</v>
      </c>
      <c r="E56" s="20" t="s">
        <v>184</v>
      </c>
      <c r="F56" s="19" t="s">
        <v>118</v>
      </c>
      <c r="G56" s="15" t="str">
        <f>IF(ISBLANK('1. Index'!$C$13),"-",IF(Tabulka2[[#This Row],[m/ž]]="M",VLOOKUP(Tabulka2[[#This Row],[ročník]],'2. Kategorie'!B:E,3,0),IF(Tabulka2[[#This Row],[m/ž]]="Z",VLOOKUP(Tabulka2[[#This Row],[ročník]],'2. Kategorie'!B:E,4,0),"?")))</f>
        <v>35-49</v>
      </c>
      <c r="H56" s="11" t="str">
        <f>IF(COUNTIFS([start. č.],Tabulka2[[#This Row],[start. č.]])&gt;1,"duplicita!","ok")</f>
        <v>ok</v>
      </c>
    </row>
    <row r="57" spans="2:8">
      <c r="B57" s="19">
        <v>238</v>
      </c>
      <c r="C57" s="20" t="s">
        <v>185</v>
      </c>
      <c r="D57" s="19">
        <v>1959</v>
      </c>
      <c r="E57" s="20" t="s">
        <v>139</v>
      </c>
      <c r="F57" s="19" t="s">
        <v>101</v>
      </c>
      <c r="G57" s="15" t="str">
        <f>IF(ISBLANK('1. Index'!$C$13),"-",IF(Tabulka2[[#This Row],[m/ž]]="M",VLOOKUP(Tabulka2[[#This Row],[ročník]],'2. Kategorie'!B:E,3,0),IF(Tabulka2[[#This Row],[m/ž]]="Z",VLOOKUP(Tabulka2[[#This Row],[ročník]],'2. Kategorie'!B:E,4,0),"?")))</f>
        <v>60+</v>
      </c>
      <c r="H57" s="11" t="str">
        <f>IF(COUNTIFS([start. č.],Tabulka2[[#This Row],[start. č.]])&gt;1,"duplicita!","ok")</f>
        <v>ok</v>
      </c>
    </row>
    <row r="58" spans="2:8">
      <c r="B58" s="19">
        <v>83</v>
      </c>
      <c r="C58" s="20" t="s">
        <v>182</v>
      </c>
      <c r="D58" s="19">
        <v>2001</v>
      </c>
      <c r="E58" s="20" t="s">
        <v>181</v>
      </c>
      <c r="F58" s="19" t="s">
        <v>101</v>
      </c>
      <c r="G58" s="15" t="str">
        <f>IF(ISBLANK('1. Index'!$C$13),"-",IF(Tabulka2[[#This Row],[m/ž]]="M",VLOOKUP(Tabulka2[[#This Row],[ročník]],'2. Kategorie'!B:E,3,0),IF(Tabulka2[[#This Row],[m/ž]]="Z",VLOOKUP(Tabulka2[[#This Row],[ročník]],'2. Kategorie'!B:E,4,0),"?")))</f>
        <v>Jun</v>
      </c>
      <c r="H58" s="11" t="str">
        <f>IF(COUNTIFS([start. č.],Tabulka2[[#This Row],[start. č.]])&gt;1,"duplicita!","ok")</f>
        <v>ok</v>
      </c>
    </row>
    <row r="59" spans="2:8">
      <c r="B59" s="19">
        <v>239</v>
      </c>
      <c r="C59" s="20" t="s">
        <v>186</v>
      </c>
      <c r="D59" s="19">
        <v>1987</v>
      </c>
      <c r="E59" s="20" t="s">
        <v>139</v>
      </c>
      <c r="F59" s="19" t="s">
        <v>101</v>
      </c>
      <c r="G59" s="15" t="str">
        <f>IF(ISBLANK('1. Index'!$C$13),"-",IF(Tabulka2[[#This Row],[m/ž]]="M",VLOOKUP(Tabulka2[[#This Row],[ročník]],'2. Kategorie'!B:E,3,0),IF(Tabulka2[[#This Row],[m/ž]]="Z",VLOOKUP(Tabulka2[[#This Row],[ročník]],'2. Kategorie'!B:E,4,0),"?")))</f>
        <v>19-39</v>
      </c>
      <c r="H59" s="11" t="str">
        <f>IF(COUNTIFS([start. č.],Tabulka2[[#This Row],[start. č.]])&gt;1,"duplicita!","ok")</f>
        <v>ok</v>
      </c>
    </row>
    <row r="60" spans="2:8">
      <c r="B60" s="19">
        <v>127</v>
      </c>
      <c r="C60" s="20" t="s">
        <v>187</v>
      </c>
      <c r="D60" s="19">
        <v>1988</v>
      </c>
      <c r="E60" s="20" t="s">
        <v>176</v>
      </c>
      <c r="F60" s="19" t="s">
        <v>118</v>
      </c>
      <c r="G60" s="15" t="str">
        <f>IF(ISBLANK('1. Index'!$C$13),"-",IF(Tabulka2[[#This Row],[m/ž]]="M",VLOOKUP(Tabulka2[[#This Row],[ročník]],'2. Kategorie'!B:E,3,0),IF(Tabulka2[[#This Row],[m/ž]]="Z",VLOOKUP(Tabulka2[[#This Row],[ročník]],'2. Kategorie'!B:E,4,0),"?")))</f>
        <v>19-34</v>
      </c>
      <c r="H60" s="11" t="str">
        <f>IF(COUNTIFS([start. č.],Tabulka2[[#This Row],[start. č.]])&gt;1,"duplicita!","ok")</f>
        <v>ok</v>
      </c>
    </row>
    <row r="61" spans="2:8">
      <c r="B61" s="19">
        <v>126</v>
      </c>
      <c r="C61" s="20" t="s">
        <v>188</v>
      </c>
      <c r="D61" s="19">
        <v>1991</v>
      </c>
      <c r="E61" s="20"/>
      <c r="F61" s="19" t="s">
        <v>118</v>
      </c>
      <c r="G61" s="15" t="str">
        <f>IF(ISBLANK('1. Index'!$C$13),"-",IF(Tabulka2[[#This Row],[m/ž]]="M",VLOOKUP(Tabulka2[[#This Row],[ročník]],'2. Kategorie'!B:E,3,0),IF(Tabulka2[[#This Row],[m/ž]]="Z",VLOOKUP(Tabulka2[[#This Row],[ročník]],'2. Kategorie'!B:E,4,0),"?")))</f>
        <v>19-34</v>
      </c>
      <c r="H61" s="11" t="str">
        <f>IF(COUNTIFS([start. č.],Tabulka2[[#This Row],[start. č.]])&gt;1,"duplicita!","ok")</f>
        <v>ok</v>
      </c>
    </row>
    <row r="62" spans="2:8">
      <c r="B62" s="19">
        <v>242</v>
      </c>
      <c r="C62" s="20" t="s">
        <v>189</v>
      </c>
      <c r="D62" s="19">
        <v>1976</v>
      </c>
      <c r="E62" s="20" t="s">
        <v>106</v>
      </c>
      <c r="F62" s="19" t="s">
        <v>101</v>
      </c>
      <c r="G62" s="15" t="str">
        <f>IF(ISBLANK('1. Index'!$C$13),"-",IF(Tabulka2[[#This Row],[m/ž]]="M",VLOOKUP(Tabulka2[[#This Row],[ročník]],'2. Kategorie'!B:E,3,0),IF(Tabulka2[[#This Row],[m/ž]]="Z",VLOOKUP(Tabulka2[[#This Row],[ročník]],'2. Kategorie'!B:E,4,0),"?")))</f>
        <v>40-49</v>
      </c>
      <c r="H62" s="11" t="str">
        <f>IF(COUNTIFS([start. č.],Tabulka2[[#This Row],[start. č.]])&gt;1,"duplicita!","ok")</f>
        <v>ok</v>
      </c>
    </row>
    <row r="63" spans="2:8">
      <c r="B63" s="19">
        <v>241</v>
      </c>
      <c r="C63" s="20" t="s">
        <v>190</v>
      </c>
      <c r="D63" s="19">
        <v>1965</v>
      </c>
      <c r="E63" s="20" t="s">
        <v>191</v>
      </c>
      <c r="F63" s="19" t="s">
        <v>101</v>
      </c>
      <c r="G63" s="15" t="str">
        <f>IF(ISBLANK('1. Index'!$C$13),"-",IF(Tabulka2[[#This Row],[m/ž]]="M",VLOOKUP(Tabulka2[[#This Row],[ročník]],'2. Kategorie'!B:E,3,0),IF(Tabulka2[[#This Row],[m/ž]]="Z",VLOOKUP(Tabulka2[[#This Row],[ročník]],'2. Kategorie'!B:E,4,0),"?")))</f>
        <v>50-59</v>
      </c>
      <c r="H63" s="11" t="str">
        <f>IF(COUNTIFS([start. č.],Tabulka2[[#This Row],[start. č.]])&gt;1,"duplicita!","ok")</f>
        <v>ok</v>
      </c>
    </row>
    <row r="64" spans="2:8">
      <c r="B64" s="19">
        <v>243</v>
      </c>
      <c r="C64" s="20" t="s">
        <v>192</v>
      </c>
      <c r="D64" s="19">
        <v>1979</v>
      </c>
      <c r="E64" s="20" t="s">
        <v>193</v>
      </c>
      <c r="F64" s="19" t="s">
        <v>101</v>
      </c>
      <c r="G64" s="15" t="str">
        <f>IF(ISBLANK('1. Index'!$C$13),"-",IF(Tabulka2[[#This Row],[m/ž]]="M",VLOOKUP(Tabulka2[[#This Row],[ročník]],'2. Kategorie'!B:E,3,0),IF(Tabulka2[[#This Row],[m/ž]]="Z",VLOOKUP(Tabulka2[[#This Row],[ročník]],'2. Kategorie'!B:E,4,0),"?")))</f>
        <v>40-49</v>
      </c>
      <c r="H64" s="11" t="str">
        <f>IF(COUNTIFS([start. č.],Tabulka2[[#This Row],[start. č.]])&gt;1,"duplicita!","ok")</f>
        <v>ok</v>
      </c>
    </row>
    <row r="65" spans="2:8">
      <c r="B65" s="19">
        <v>244</v>
      </c>
      <c r="C65" s="20" t="s">
        <v>194</v>
      </c>
      <c r="D65" s="19">
        <v>1966</v>
      </c>
      <c r="E65" s="20" t="s">
        <v>151</v>
      </c>
      <c r="F65" s="19" t="s">
        <v>101</v>
      </c>
      <c r="G65" s="15" t="str">
        <f>IF(ISBLANK('1. Index'!$C$13),"-",IF(Tabulka2[[#This Row],[m/ž]]="M",VLOOKUP(Tabulka2[[#This Row],[ročník]],'2. Kategorie'!B:E,3,0),IF(Tabulka2[[#This Row],[m/ž]]="Z",VLOOKUP(Tabulka2[[#This Row],[ročník]],'2. Kategorie'!B:E,4,0),"?")))</f>
        <v>50-59</v>
      </c>
      <c r="H65" s="11" t="str">
        <f>IF(COUNTIFS([start. č.],Tabulka2[[#This Row],[start. č.]])&gt;1,"duplicita!","ok")</f>
        <v>ok</v>
      </c>
    </row>
    <row r="66" spans="2:8">
      <c r="B66" s="19">
        <v>248</v>
      </c>
      <c r="C66" s="20" t="s">
        <v>195</v>
      </c>
      <c r="D66" s="19">
        <v>1968</v>
      </c>
      <c r="E66" s="20" t="s">
        <v>196</v>
      </c>
      <c r="F66" s="19" t="s">
        <v>101</v>
      </c>
      <c r="G66" s="15" t="str">
        <f>IF(ISBLANK('1. Index'!$C$13),"-",IF(Tabulka2[[#This Row],[m/ž]]="M",VLOOKUP(Tabulka2[[#This Row],[ročník]],'2. Kategorie'!B:E,3,0),IF(Tabulka2[[#This Row],[m/ž]]="Z",VLOOKUP(Tabulka2[[#This Row],[ročník]],'2. Kategorie'!B:E,4,0),"?")))</f>
        <v>50-59</v>
      </c>
      <c r="H66" s="11" t="str">
        <f>IF(COUNTIFS([start. č.],Tabulka2[[#This Row],[start. č.]])&gt;1,"duplicita!","ok")</f>
        <v>ok</v>
      </c>
    </row>
    <row r="67" spans="2:8">
      <c r="B67" s="19">
        <v>247</v>
      </c>
      <c r="C67" s="20" t="s">
        <v>197</v>
      </c>
      <c r="D67" s="19">
        <v>1952</v>
      </c>
      <c r="E67" s="20" t="s">
        <v>151</v>
      </c>
      <c r="F67" s="19" t="s">
        <v>101</v>
      </c>
      <c r="G67" s="15" t="str">
        <f>IF(ISBLANK('1. Index'!$C$13),"-",IF(Tabulka2[[#This Row],[m/ž]]="M",VLOOKUP(Tabulka2[[#This Row],[ročník]],'2. Kategorie'!B:E,3,0),IF(Tabulka2[[#This Row],[m/ž]]="Z",VLOOKUP(Tabulka2[[#This Row],[ročník]],'2. Kategorie'!B:E,4,0),"?")))</f>
        <v>60+</v>
      </c>
      <c r="H67" s="11" t="str">
        <f>IF(COUNTIFS([start. č.],Tabulka2[[#This Row],[start. č.]])&gt;1,"duplicita!","ok")</f>
        <v>ok</v>
      </c>
    </row>
    <row r="68" spans="2:8">
      <c r="B68" s="19">
        <v>246</v>
      </c>
      <c r="C68" s="20" t="s">
        <v>198</v>
      </c>
      <c r="D68" s="19">
        <v>1967</v>
      </c>
      <c r="E68" s="20" t="s">
        <v>199</v>
      </c>
      <c r="F68" s="19" t="s">
        <v>101</v>
      </c>
      <c r="G68" s="15" t="str">
        <f>IF(ISBLANK('1. Index'!$C$13),"-",IF(Tabulka2[[#This Row],[m/ž]]="M",VLOOKUP(Tabulka2[[#This Row],[ročník]],'2. Kategorie'!B:E,3,0),IF(Tabulka2[[#This Row],[m/ž]]="Z",VLOOKUP(Tabulka2[[#This Row],[ročník]],'2. Kategorie'!B:E,4,0),"?")))</f>
        <v>50-59</v>
      </c>
      <c r="H68" s="11" t="str">
        <f>IF(COUNTIFS([start. č.],Tabulka2[[#This Row],[start. č.]])&gt;1,"duplicita!","ok")</f>
        <v>ok</v>
      </c>
    </row>
    <row r="69" spans="2:8">
      <c r="B69" s="19">
        <v>240</v>
      </c>
      <c r="C69" s="20" t="s">
        <v>200</v>
      </c>
      <c r="D69" s="19">
        <v>1977</v>
      </c>
      <c r="E69" s="20" t="s">
        <v>201</v>
      </c>
      <c r="F69" s="19" t="s">
        <v>101</v>
      </c>
      <c r="G69" s="15" t="str">
        <f>IF(ISBLANK('1. Index'!$C$13),"-",IF(Tabulka2[[#This Row],[m/ž]]="M",VLOOKUP(Tabulka2[[#This Row],[ročník]],'2. Kategorie'!B:E,3,0),IF(Tabulka2[[#This Row],[m/ž]]="Z",VLOOKUP(Tabulka2[[#This Row],[ročník]],'2. Kategorie'!B:E,4,0),"?")))</f>
        <v>40-49</v>
      </c>
      <c r="H69" s="11" t="str">
        <f>IF(COUNTIFS([start. č.],Tabulka2[[#This Row],[start. č.]])&gt;1,"duplicita!","ok")</f>
        <v>ok</v>
      </c>
    </row>
    <row r="70" spans="2:8">
      <c r="B70" s="19">
        <v>245</v>
      </c>
      <c r="C70" s="20" t="s">
        <v>202</v>
      </c>
      <c r="D70" s="19">
        <v>1992</v>
      </c>
      <c r="E70" s="20" t="s">
        <v>203</v>
      </c>
      <c r="F70" s="19" t="s">
        <v>101</v>
      </c>
      <c r="G70" s="15" t="str">
        <f>IF(ISBLANK('1. Index'!$C$13),"-",IF(Tabulka2[[#This Row],[m/ž]]="M",VLOOKUP(Tabulka2[[#This Row],[ročník]],'2. Kategorie'!B:E,3,0),IF(Tabulka2[[#This Row],[m/ž]]="Z",VLOOKUP(Tabulka2[[#This Row],[ročník]],'2. Kategorie'!B:E,4,0),"?")))</f>
        <v>19-39</v>
      </c>
      <c r="H70" s="11" t="str">
        <f>IF(COUNTIFS([start. č.],Tabulka2[[#This Row],[start. č.]])&gt;1,"duplicita!","ok")</f>
        <v>ok</v>
      </c>
    </row>
    <row r="71" spans="2:8">
      <c r="B71" s="19">
        <v>128</v>
      </c>
      <c r="C71" s="20" t="s">
        <v>204</v>
      </c>
      <c r="D71" s="19">
        <v>1978</v>
      </c>
      <c r="E71" s="20" t="s">
        <v>205</v>
      </c>
      <c r="F71" s="19" t="s">
        <v>118</v>
      </c>
      <c r="G71" s="15" t="str">
        <f>IF(ISBLANK('1. Index'!$C$13),"-",IF(Tabulka2[[#This Row],[m/ž]]="M",VLOOKUP(Tabulka2[[#This Row],[ročník]],'2. Kategorie'!B:E,3,0),IF(Tabulka2[[#This Row],[m/ž]]="Z",VLOOKUP(Tabulka2[[#This Row],[ročník]],'2. Kategorie'!B:E,4,0),"?")))</f>
        <v>35-49</v>
      </c>
      <c r="H71" s="11" t="str">
        <f>IF(COUNTIFS([start. č.],Tabulka2[[#This Row],[start. č.]])&gt;1,"duplicita!","ok")</f>
        <v>ok</v>
      </c>
    </row>
    <row r="72" spans="2:8">
      <c r="B72" s="19">
        <v>258</v>
      </c>
      <c r="C72" s="20" t="s">
        <v>206</v>
      </c>
      <c r="D72" s="19">
        <v>1972</v>
      </c>
      <c r="E72" s="20" t="s">
        <v>130</v>
      </c>
      <c r="F72" s="19" t="s">
        <v>101</v>
      </c>
      <c r="G72" s="15" t="str">
        <f>IF(ISBLANK('1. Index'!$C$13),"-",IF(Tabulka2[[#This Row],[m/ž]]="M",VLOOKUP(Tabulka2[[#This Row],[ročník]],'2. Kategorie'!B:E,3,0),IF(Tabulka2[[#This Row],[m/ž]]="Z",VLOOKUP(Tabulka2[[#This Row],[ročník]],'2. Kategorie'!B:E,4,0),"?")))</f>
        <v>40-49</v>
      </c>
      <c r="H72" s="11" t="str">
        <f>IF(COUNTIFS([start. č.],Tabulka2[[#This Row],[start. č.]])&gt;1,"duplicita!","ok")</f>
        <v>ok</v>
      </c>
    </row>
    <row r="73" spans="2:8">
      <c r="B73" s="19">
        <v>132</v>
      </c>
      <c r="C73" s="20" t="s">
        <v>207</v>
      </c>
      <c r="D73" s="19">
        <v>1975</v>
      </c>
      <c r="E73" s="20" t="s">
        <v>208</v>
      </c>
      <c r="F73" s="19" t="s">
        <v>118</v>
      </c>
      <c r="G73" s="15" t="str">
        <f>IF(ISBLANK('1. Index'!$C$13),"-",IF(Tabulka2[[#This Row],[m/ž]]="M",VLOOKUP(Tabulka2[[#This Row],[ročník]],'2. Kategorie'!B:E,3,0),IF(Tabulka2[[#This Row],[m/ž]]="Z",VLOOKUP(Tabulka2[[#This Row],[ročník]],'2. Kategorie'!B:E,4,0),"?")))</f>
        <v>35-49</v>
      </c>
      <c r="H73" s="11" t="str">
        <f>IF(COUNTIFS([start. č.],Tabulka2[[#This Row],[start. č.]])&gt;1,"duplicita!","ok")</f>
        <v>ok</v>
      </c>
    </row>
    <row r="74" spans="2:8">
      <c r="B74" s="19">
        <v>256</v>
      </c>
      <c r="C74" s="20" t="s">
        <v>209</v>
      </c>
      <c r="D74" s="19">
        <v>1973</v>
      </c>
      <c r="E74" s="20" t="s">
        <v>210</v>
      </c>
      <c r="F74" s="19" t="s">
        <v>101</v>
      </c>
      <c r="G74" s="15" t="str">
        <f>IF(ISBLANK('1. Index'!$C$13),"-",IF(Tabulka2[[#This Row],[m/ž]]="M",VLOOKUP(Tabulka2[[#This Row],[ročník]],'2. Kategorie'!B:E,3,0),IF(Tabulka2[[#This Row],[m/ž]]="Z",VLOOKUP(Tabulka2[[#This Row],[ročník]],'2. Kategorie'!B:E,4,0),"?")))</f>
        <v>40-49</v>
      </c>
      <c r="H74" s="11" t="str">
        <f>IF(COUNTIFS([start. č.],Tabulka2[[#This Row],[start. č.]])&gt;1,"duplicita!","ok")</f>
        <v>ok</v>
      </c>
    </row>
    <row r="75" spans="2:8">
      <c r="B75" s="19">
        <v>249</v>
      </c>
      <c r="C75" s="20" t="s">
        <v>211</v>
      </c>
      <c r="D75" s="19">
        <v>1989</v>
      </c>
      <c r="E75" s="20" t="s">
        <v>212</v>
      </c>
      <c r="F75" s="19" t="s">
        <v>101</v>
      </c>
      <c r="G75" s="15" t="str">
        <f>IF(ISBLANK('1. Index'!$C$13),"-",IF(Tabulka2[[#This Row],[m/ž]]="M",VLOOKUP(Tabulka2[[#This Row],[ročník]],'2. Kategorie'!B:E,3,0),IF(Tabulka2[[#This Row],[m/ž]]="Z",VLOOKUP(Tabulka2[[#This Row],[ročník]],'2. Kategorie'!B:E,4,0),"?")))</f>
        <v>19-39</v>
      </c>
      <c r="H75" s="11" t="str">
        <f>IF(COUNTIFS([start. č.],Tabulka2[[#This Row],[start. č.]])&gt;1,"duplicita!","ok")</f>
        <v>ok</v>
      </c>
    </row>
    <row r="76" spans="2:8">
      <c r="B76" s="19">
        <v>250</v>
      </c>
      <c r="C76" s="20" t="s">
        <v>213</v>
      </c>
      <c r="D76" s="19">
        <v>1980</v>
      </c>
      <c r="E76" s="20" t="s">
        <v>130</v>
      </c>
      <c r="F76" s="19" t="s">
        <v>101</v>
      </c>
      <c r="G76" s="15" t="str">
        <f>IF(ISBLANK('1. Index'!$C$13),"-",IF(Tabulka2[[#This Row],[m/ž]]="M",VLOOKUP(Tabulka2[[#This Row],[ročník]],'2. Kategorie'!B:E,3,0),IF(Tabulka2[[#This Row],[m/ž]]="Z",VLOOKUP(Tabulka2[[#This Row],[ročník]],'2. Kategorie'!B:E,4,0),"?")))</f>
        <v>19-39</v>
      </c>
      <c r="H76" s="11" t="str">
        <f>IF(COUNTIFS([start. č.],Tabulka2[[#This Row],[start. č.]])&gt;1,"duplicita!","ok")</f>
        <v>ok</v>
      </c>
    </row>
    <row r="77" spans="2:8">
      <c r="B77" s="19">
        <v>251</v>
      </c>
      <c r="C77" s="20" t="s">
        <v>214</v>
      </c>
      <c r="D77" s="19">
        <v>1966</v>
      </c>
      <c r="E77" s="20" t="s">
        <v>215</v>
      </c>
      <c r="F77" s="19" t="s">
        <v>101</v>
      </c>
      <c r="G77" s="15" t="str">
        <f>IF(ISBLANK('1. Index'!$C$13),"-",IF(Tabulka2[[#This Row],[m/ž]]="M",VLOOKUP(Tabulka2[[#This Row],[ročník]],'2. Kategorie'!B:E,3,0),IF(Tabulka2[[#This Row],[m/ž]]="Z",VLOOKUP(Tabulka2[[#This Row],[ročník]],'2. Kategorie'!B:E,4,0),"?")))</f>
        <v>50-59</v>
      </c>
      <c r="H77" s="11" t="str">
        <f>IF(COUNTIFS([start. č.],Tabulka2[[#This Row],[start. č.]])&gt;1,"duplicita!","ok")</f>
        <v>ok</v>
      </c>
    </row>
    <row r="78" spans="2:8">
      <c r="B78" s="19">
        <v>130</v>
      </c>
      <c r="C78" s="20" t="s">
        <v>216</v>
      </c>
      <c r="D78" s="19">
        <v>1962</v>
      </c>
      <c r="E78" s="20" t="s">
        <v>217</v>
      </c>
      <c r="F78" s="19" t="s">
        <v>118</v>
      </c>
      <c r="G78" s="15" t="str">
        <f>IF(ISBLANK('1. Index'!$C$13),"-",IF(Tabulka2[[#This Row],[m/ž]]="M",VLOOKUP(Tabulka2[[#This Row],[ročník]],'2. Kategorie'!B:E,3,0),IF(Tabulka2[[#This Row],[m/ž]]="Z",VLOOKUP(Tabulka2[[#This Row],[ročník]],'2. Kategorie'!B:E,4,0),"?")))</f>
        <v>50+</v>
      </c>
      <c r="H78" s="11" t="str">
        <f>IF(COUNTIFS([start. č.],Tabulka2[[#This Row],[start. č.]])&gt;1,"duplicita!","ok")</f>
        <v>ok</v>
      </c>
    </row>
    <row r="79" spans="2:8">
      <c r="B79" s="19">
        <v>253</v>
      </c>
      <c r="C79" s="20" t="s">
        <v>218</v>
      </c>
      <c r="D79" s="19">
        <v>1960</v>
      </c>
      <c r="E79" s="20" t="s">
        <v>219</v>
      </c>
      <c r="F79" s="19" t="s">
        <v>101</v>
      </c>
      <c r="G79" s="15" t="str">
        <f>IF(ISBLANK('1. Index'!$C$13),"-",IF(Tabulka2[[#This Row],[m/ž]]="M",VLOOKUP(Tabulka2[[#This Row],[ročník]],'2. Kategorie'!B:E,3,0),IF(Tabulka2[[#This Row],[m/ž]]="Z",VLOOKUP(Tabulka2[[#This Row],[ročník]],'2. Kategorie'!B:E,4,0),"?")))</f>
        <v>50-59</v>
      </c>
      <c r="H79" s="11" t="str">
        <f>IF(COUNTIFS([start. č.],Tabulka2[[#This Row],[start. č.]])&gt;1,"duplicita!","ok")</f>
        <v>ok</v>
      </c>
    </row>
    <row r="80" spans="2:8">
      <c r="B80" s="19">
        <v>255</v>
      </c>
      <c r="C80" s="20" t="s">
        <v>220</v>
      </c>
      <c r="D80" s="19">
        <v>1969</v>
      </c>
      <c r="E80" s="20" t="s">
        <v>221</v>
      </c>
      <c r="F80" s="19" t="s">
        <v>101</v>
      </c>
      <c r="G80" s="15" t="str">
        <f>IF(ISBLANK('1. Index'!$C$13),"-",IF(Tabulka2[[#This Row],[m/ž]]="M",VLOOKUP(Tabulka2[[#This Row],[ročník]],'2. Kategorie'!B:E,3,0),IF(Tabulka2[[#This Row],[m/ž]]="Z",VLOOKUP(Tabulka2[[#This Row],[ročník]],'2. Kategorie'!B:E,4,0),"?")))</f>
        <v>50-59</v>
      </c>
      <c r="H80" s="11" t="str">
        <f>IF(COUNTIFS([start. č.],Tabulka2[[#This Row],[start. č.]])&gt;1,"duplicita!","ok")</f>
        <v>ok</v>
      </c>
    </row>
    <row r="81" spans="2:8">
      <c r="B81" s="19">
        <v>254</v>
      </c>
      <c r="C81" s="20" t="s">
        <v>222</v>
      </c>
      <c r="D81" s="19">
        <v>1963</v>
      </c>
      <c r="E81" s="20" t="s">
        <v>221</v>
      </c>
      <c r="F81" s="19" t="s">
        <v>101</v>
      </c>
      <c r="G81" s="15" t="str">
        <f>IF(ISBLANK('1. Index'!$C$13),"-",IF(Tabulka2[[#This Row],[m/ž]]="M",VLOOKUP(Tabulka2[[#This Row],[ročník]],'2. Kategorie'!B:E,3,0),IF(Tabulka2[[#This Row],[m/ž]]="Z",VLOOKUP(Tabulka2[[#This Row],[ročník]],'2. Kategorie'!B:E,4,0),"?")))</f>
        <v>50-59</v>
      </c>
      <c r="H81" s="11" t="str">
        <f>IF(COUNTIFS([start. č.],Tabulka2[[#This Row],[start. č.]])&gt;1,"duplicita!","ok")</f>
        <v>ok</v>
      </c>
    </row>
    <row r="82" spans="2:8">
      <c r="B82" s="19">
        <v>252</v>
      </c>
      <c r="C82" s="20" t="s">
        <v>223</v>
      </c>
      <c r="D82" s="19">
        <v>1970</v>
      </c>
      <c r="E82" s="20" t="s">
        <v>224</v>
      </c>
      <c r="F82" s="19" t="s">
        <v>101</v>
      </c>
      <c r="G82" s="15" t="str">
        <f>IF(ISBLANK('1. Index'!$C$13),"-",IF(Tabulka2[[#This Row],[m/ž]]="M",VLOOKUP(Tabulka2[[#This Row],[ročník]],'2. Kategorie'!B:E,3,0),IF(Tabulka2[[#This Row],[m/ž]]="Z",VLOOKUP(Tabulka2[[#This Row],[ročník]],'2. Kategorie'!B:E,4,0),"?")))</f>
        <v>40-49</v>
      </c>
      <c r="H82" s="11" t="str">
        <f>IF(COUNTIFS([start. č.],Tabulka2[[#This Row],[start. č.]])&gt;1,"duplicita!","ok")</f>
        <v>ok</v>
      </c>
    </row>
    <row r="83" spans="2:8">
      <c r="B83" s="19">
        <v>257</v>
      </c>
      <c r="C83" s="20" t="s">
        <v>225</v>
      </c>
      <c r="D83" s="19">
        <v>1967</v>
      </c>
      <c r="E83" s="20" t="s">
        <v>226</v>
      </c>
      <c r="F83" s="19" t="s">
        <v>101</v>
      </c>
      <c r="G83" s="15" t="str">
        <f>IF(ISBLANK('1. Index'!$C$13),"-",IF(Tabulka2[[#This Row],[m/ž]]="M",VLOOKUP(Tabulka2[[#This Row],[ročník]],'2. Kategorie'!B:E,3,0),IF(Tabulka2[[#This Row],[m/ž]]="Z",VLOOKUP(Tabulka2[[#This Row],[ročník]],'2. Kategorie'!B:E,4,0),"?")))</f>
        <v>50-59</v>
      </c>
      <c r="H83" s="11" t="str">
        <f>IF(COUNTIFS([start. č.],Tabulka2[[#This Row],[start. č.]])&gt;1,"duplicita!","ok")</f>
        <v>ok</v>
      </c>
    </row>
    <row r="84" spans="2:8">
      <c r="B84" s="19">
        <v>260</v>
      </c>
      <c r="C84" s="20" t="s">
        <v>227</v>
      </c>
      <c r="D84" s="19">
        <v>1975</v>
      </c>
      <c r="E84" s="20" t="s">
        <v>219</v>
      </c>
      <c r="F84" s="19" t="s">
        <v>101</v>
      </c>
      <c r="G84" s="15" t="str">
        <f>IF(ISBLANK('1. Index'!$C$13),"-",IF(Tabulka2[[#This Row],[m/ž]]="M",VLOOKUP(Tabulka2[[#This Row],[ročník]],'2. Kategorie'!B:E,3,0),IF(Tabulka2[[#This Row],[m/ž]]="Z",VLOOKUP(Tabulka2[[#This Row],[ročník]],'2. Kategorie'!B:E,4,0),"?")))</f>
        <v>40-49</v>
      </c>
      <c r="H84" s="11" t="str">
        <f>IF(COUNTIFS([start. č.],Tabulka2[[#This Row],[start. č.]])&gt;1,"duplicita!","ok")</f>
        <v>ok</v>
      </c>
    </row>
    <row r="85" spans="2:8">
      <c r="B85" s="19">
        <v>259</v>
      </c>
      <c r="C85" s="20" t="s">
        <v>228</v>
      </c>
      <c r="D85" s="19">
        <v>1964</v>
      </c>
      <c r="E85" s="20" t="s">
        <v>229</v>
      </c>
      <c r="F85" s="19" t="s">
        <v>101</v>
      </c>
      <c r="G85" s="15" t="str">
        <f>IF(ISBLANK('1. Index'!$C$13),"-",IF(Tabulka2[[#This Row],[m/ž]]="M",VLOOKUP(Tabulka2[[#This Row],[ročník]],'2. Kategorie'!B:E,3,0),IF(Tabulka2[[#This Row],[m/ž]]="Z",VLOOKUP(Tabulka2[[#This Row],[ročník]],'2. Kategorie'!B:E,4,0),"?")))</f>
        <v>50-59</v>
      </c>
      <c r="H85" s="11" t="str">
        <f>IF(COUNTIFS([start. č.],Tabulka2[[#This Row],[start. č.]])&gt;1,"duplicita!","ok")</f>
        <v>ok</v>
      </c>
    </row>
    <row r="86" spans="2:8">
      <c r="B86" s="19">
        <v>261</v>
      </c>
      <c r="C86" s="20" t="s">
        <v>230</v>
      </c>
      <c r="D86" s="19">
        <v>1971</v>
      </c>
      <c r="E86" s="20" t="s">
        <v>231</v>
      </c>
      <c r="F86" s="19" t="s">
        <v>101</v>
      </c>
      <c r="G86" s="15" t="str">
        <f>IF(ISBLANK('1. Index'!$C$13),"-",IF(Tabulka2[[#This Row],[m/ž]]="M",VLOOKUP(Tabulka2[[#This Row],[ročník]],'2. Kategorie'!B:E,3,0),IF(Tabulka2[[#This Row],[m/ž]]="Z",VLOOKUP(Tabulka2[[#This Row],[ročník]],'2. Kategorie'!B:E,4,0),"?")))</f>
        <v>40-49</v>
      </c>
      <c r="H86" s="11" t="str">
        <f>IF(COUNTIFS([start. č.],Tabulka2[[#This Row],[start. č.]])&gt;1,"duplicita!","ok")</f>
        <v>ok</v>
      </c>
    </row>
    <row r="87" spans="2:8">
      <c r="B87" s="19">
        <v>220</v>
      </c>
      <c r="C87" s="20" t="s">
        <v>232</v>
      </c>
      <c r="D87" s="19">
        <v>1994</v>
      </c>
      <c r="E87" s="20"/>
      <c r="F87" s="19" t="s">
        <v>101</v>
      </c>
      <c r="G87" s="15" t="str">
        <f>IF(ISBLANK('1. Index'!$C$13),"-",IF(Tabulka2[[#This Row],[m/ž]]="M",VLOOKUP(Tabulka2[[#This Row],[ročník]],'2. Kategorie'!B:E,3,0),IF(Tabulka2[[#This Row],[m/ž]]="Z",VLOOKUP(Tabulka2[[#This Row],[ročník]],'2. Kategorie'!B:E,4,0),"?")))</f>
        <v>19-39</v>
      </c>
      <c r="H87" s="11" t="str">
        <f>IF(COUNTIFS([start. č.],Tabulka2[[#This Row],[start. č.]])&gt;1,"duplicita!","ok")</f>
        <v>ok</v>
      </c>
    </row>
    <row r="88" spans="2:8">
      <c r="B88" s="19">
        <v>235</v>
      </c>
      <c r="C88" s="20" t="s">
        <v>233</v>
      </c>
      <c r="D88" s="19">
        <v>1975</v>
      </c>
      <c r="E88" s="20"/>
      <c r="F88" s="19" t="s">
        <v>101</v>
      </c>
      <c r="G88" s="15" t="str">
        <f>IF(ISBLANK('1. Index'!$C$13),"-",IF(Tabulka2[[#This Row],[m/ž]]="M",VLOOKUP(Tabulka2[[#This Row],[ročník]],'2. Kategorie'!B:E,3,0),IF(Tabulka2[[#This Row],[m/ž]]="Z",VLOOKUP(Tabulka2[[#This Row],[ročník]],'2. Kategorie'!B:E,4,0),"?")))</f>
        <v>40-49</v>
      </c>
      <c r="H88" s="11" t="str">
        <f>IF(COUNTIFS([start. č.],Tabulka2[[#This Row],[start. č.]])&gt;1,"duplicita!","ok")</f>
        <v>ok</v>
      </c>
    </row>
    <row r="89" spans="2:8">
      <c r="B89" s="19">
        <v>219</v>
      </c>
      <c r="C89" s="20" t="s">
        <v>234</v>
      </c>
      <c r="D89" s="19">
        <v>1972</v>
      </c>
      <c r="E89" s="20"/>
      <c r="F89" s="19" t="s">
        <v>101</v>
      </c>
      <c r="G89" s="15" t="str">
        <f>IF(ISBLANK('1. Index'!$C$13),"-",IF(Tabulka2[[#This Row],[m/ž]]="M",VLOOKUP(Tabulka2[[#This Row],[ročník]],'2. Kategorie'!B:E,3,0),IF(Tabulka2[[#This Row],[m/ž]]="Z",VLOOKUP(Tabulka2[[#This Row],[ročník]],'2. Kategorie'!B:E,4,0),"?")))</f>
        <v>40-49</v>
      </c>
      <c r="H89" s="11" t="str">
        <f>IF(COUNTIFS([start. č.],Tabulka2[[#This Row],[start. č.]])&gt;1,"duplicita!","ok")</f>
        <v>ok</v>
      </c>
    </row>
    <row r="90" spans="2:8">
      <c r="B90" s="19"/>
      <c r="C90" s="20"/>
      <c r="D90" s="19"/>
      <c r="E90" s="20"/>
      <c r="F90" s="19"/>
      <c r="G90" s="15" t="str">
        <f>IF(ISBLANK('1. Index'!$C$13),"-",IF(Tabulka2[[#This Row],[m/ž]]="M",VLOOKUP(Tabulka2[[#This Row],[ročník]],'2. Kategorie'!B:E,3,0),IF(Tabulka2[[#This Row],[m/ž]]="Z",VLOOKUP(Tabulka2[[#This Row],[ročník]],'2. Kategorie'!B:E,4,0),"?")))</f>
        <v>?</v>
      </c>
      <c r="H90" s="11" t="str">
        <f>IF(COUNTIFS([start. č.],Tabulka2[[#This Row],[start. č.]])&gt;1,"duplicita!","ok")</f>
        <v>ok</v>
      </c>
    </row>
    <row r="91" spans="2:8">
      <c r="B91" s="19"/>
      <c r="C91" s="20"/>
      <c r="D91" s="19"/>
      <c r="E91" s="20"/>
      <c r="F91" s="19"/>
      <c r="G91" s="15" t="str">
        <f>IF(ISBLANK('1. Index'!$C$13),"-",IF(Tabulka2[[#This Row],[m/ž]]="M",VLOOKUP(Tabulka2[[#This Row],[ročník]],'2. Kategorie'!B:E,3,0),IF(Tabulka2[[#This Row],[m/ž]]="Z",VLOOKUP(Tabulka2[[#This Row],[ročník]],'2. Kategorie'!B:E,4,0),"?")))</f>
        <v>?</v>
      </c>
      <c r="H91" s="11" t="str">
        <f>IF(COUNTIFS([start. č.],Tabulka2[[#This Row],[start. č.]])&gt;1,"duplicita!","ok")</f>
        <v>ok</v>
      </c>
    </row>
    <row r="92" spans="2:8">
      <c r="B92" s="19"/>
      <c r="C92" s="20"/>
      <c r="D92" s="19"/>
      <c r="E92" s="20"/>
      <c r="F92" s="19"/>
      <c r="G92" s="15" t="str">
        <f>IF(ISBLANK('1. Index'!$C$13),"-",IF(Tabulka2[[#This Row],[m/ž]]="M",VLOOKUP(Tabulka2[[#This Row],[ročník]],'2. Kategorie'!B:E,3,0),IF(Tabulka2[[#This Row],[m/ž]]="Z",VLOOKUP(Tabulka2[[#This Row],[ročník]],'2. Kategorie'!B:E,4,0),"?")))</f>
        <v>?</v>
      </c>
      <c r="H92" s="11" t="str">
        <f>IF(COUNTIFS([start. č.],Tabulka2[[#This Row],[start. č.]])&gt;1,"duplicita!","ok")</f>
        <v>ok</v>
      </c>
    </row>
    <row r="93" spans="2:8">
      <c r="B93" s="19"/>
      <c r="C93" s="20"/>
      <c r="D93" s="19"/>
      <c r="E93" s="20"/>
      <c r="F93" s="19"/>
      <c r="G93" s="15" t="str">
        <f>IF(ISBLANK('1. Index'!$C$13),"-",IF(Tabulka2[[#This Row],[m/ž]]="M",VLOOKUP(Tabulka2[[#This Row],[ročník]],'2. Kategorie'!B:E,3,0),IF(Tabulka2[[#This Row],[m/ž]]="Z",VLOOKUP(Tabulka2[[#This Row],[ročník]],'2. Kategorie'!B:E,4,0),"?")))</f>
        <v>?</v>
      </c>
      <c r="H93" s="11" t="str">
        <f>IF(COUNTIFS([start. č.],Tabulka2[[#This Row],[start. č.]])&gt;1,"duplicita!","ok")</f>
        <v>ok</v>
      </c>
    </row>
    <row r="94" spans="2:8">
      <c r="B94" s="19"/>
      <c r="C94" s="20"/>
      <c r="D94" s="19"/>
      <c r="E94" s="20"/>
      <c r="F94" s="19"/>
      <c r="G94" s="15" t="str">
        <f>IF(ISBLANK('1. Index'!$C$13),"-",IF(Tabulka2[[#This Row],[m/ž]]="M",VLOOKUP(Tabulka2[[#This Row],[ročník]],'2. Kategorie'!B:E,3,0),IF(Tabulka2[[#This Row],[m/ž]]="Z",VLOOKUP(Tabulka2[[#This Row],[ročník]],'2. Kategorie'!B:E,4,0),"?")))</f>
        <v>?</v>
      </c>
      <c r="H94" s="11" t="str">
        <f>IF(COUNTIFS([start. č.],Tabulka2[[#This Row],[start. č.]])&gt;1,"duplicita!","ok")</f>
        <v>ok</v>
      </c>
    </row>
    <row r="95" spans="2:8">
      <c r="B95" s="19"/>
      <c r="C95" s="20"/>
      <c r="D95" s="19"/>
      <c r="E95" s="20"/>
      <c r="F95" s="19"/>
      <c r="G95" s="15" t="str">
        <f>IF(ISBLANK('1. Index'!$C$13),"-",IF(Tabulka2[[#This Row],[m/ž]]="M",VLOOKUP(Tabulka2[[#This Row],[ročník]],'2. Kategorie'!B:E,3,0),IF(Tabulka2[[#This Row],[m/ž]]="Z",VLOOKUP(Tabulka2[[#This Row],[ročník]],'2. Kategorie'!B:E,4,0),"?")))</f>
        <v>?</v>
      </c>
      <c r="H95" s="11" t="str">
        <f>IF(COUNTIFS([start. č.],Tabulka2[[#This Row],[start. č.]])&gt;1,"duplicita!","ok")</f>
        <v>ok</v>
      </c>
    </row>
    <row r="96" spans="2:8">
      <c r="B96" s="19"/>
      <c r="C96" s="20"/>
      <c r="D96" s="19"/>
      <c r="E96" s="20"/>
      <c r="F96" s="19"/>
      <c r="G96" s="15" t="str">
        <f>IF(ISBLANK('1. Index'!$C$13),"-",IF(Tabulka2[[#This Row],[m/ž]]="M",VLOOKUP(Tabulka2[[#This Row],[ročník]],'2. Kategorie'!B:E,3,0),IF(Tabulka2[[#This Row],[m/ž]]="Z",VLOOKUP(Tabulka2[[#This Row],[ročník]],'2. Kategorie'!B:E,4,0),"?")))</f>
        <v>?</v>
      </c>
      <c r="H96" s="11" t="str">
        <f>IF(COUNTIFS([start. č.],Tabulka2[[#This Row],[start. č.]])&gt;1,"duplicita!","ok")</f>
        <v>ok</v>
      </c>
    </row>
    <row r="97" spans="2:8">
      <c r="B97" s="19"/>
      <c r="C97" s="20"/>
      <c r="D97" s="19"/>
      <c r="E97" s="20"/>
      <c r="F97" s="19"/>
      <c r="G97" s="15" t="str">
        <f>IF(ISBLANK('1. Index'!$C$13),"-",IF(Tabulka2[[#This Row],[m/ž]]="M",VLOOKUP(Tabulka2[[#This Row],[ročník]],'2. Kategorie'!B:E,3,0),IF(Tabulka2[[#This Row],[m/ž]]="Z",VLOOKUP(Tabulka2[[#This Row],[ročník]],'2. Kategorie'!B:E,4,0),"?")))</f>
        <v>?</v>
      </c>
      <c r="H97" s="11" t="str">
        <f>IF(COUNTIFS([start. č.],Tabulka2[[#This Row],[start. č.]])&gt;1,"duplicita!","ok")</f>
        <v>ok</v>
      </c>
    </row>
    <row r="98" spans="2:8">
      <c r="B98" s="19"/>
      <c r="C98" s="20"/>
      <c r="D98" s="19"/>
      <c r="E98" s="20"/>
      <c r="F98" s="19"/>
      <c r="G98" s="15" t="str">
        <f>IF(ISBLANK('1. Index'!$C$13),"-",IF(Tabulka2[[#This Row],[m/ž]]="M",VLOOKUP(Tabulka2[[#This Row],[ročník]],'2. Kategorie'!B:E,3,0),IF(Tabulka2[[#This Row],[m/ž]]="Z",VLOOKUP(Tabulka2[[#This Row],[ročník]],'2. Kategorie'!B:E,4,0),"?")))</f>
        <v>?</v>
      </c>
      <c r="H98" s="11" t="str">
        <f>IF(COUNTIFS([start. č.],Tabulka2[[#This Row],[start. č.]])&gt;1,"duplicita!","ok")</f>
        <v>ok</v>
      </c>
    </row>
    <row r="99" spans="2:8">
      <c r="B99" s="19"/>
      <c r="C99" s="20"/>
      <c r="D99" s="19"/>
      <c r="E99" s="20"/>
      <c r="F99" s="19"/>
      <c r="G99" s="15" t="str">
        <f>IF(ISBLANK('1. Index'!$C$13),"-",IF(Tabulka2[[#This Row],[m/ž]]="M",VLOOKUP(Tabulka2[[#This Row],[ročník]],'2. Kategorie'!B:E,3,0),IF(Tabulka2[[#This Row],[m/ž]]="Z",VLOOKUP(Tabulka2[[#This Row],[ročník]],'2. Kategorie'!B:E,4,0),"?")))</f>
        <v>?</v>
      </c>
      <c r="H99" s="11" t="str">
        <f>IF(COUNTIFS([start. č.],Tabulka2[[#This Row],[start. č.]])&gt;1,"duplicita!","ok")</f>
        <v>ok</v>
      </c>
    </row>
    <row r="100" spans="2:8">
      <c r="B100" s="19"/>
      <c r="C100" s="20"/>
      <c r="D100" s="19"/>
      <c r="E100" s="20"/>
      <c r="F100" s="19"/>
      <c r="G100" s="15" t="str">
        <f>IF(ISBLANK('1. Index'!$C$13),"-",IF(Tabulka2[[#This Row],[m/ž]]="M",VLOOKUP(Tabulka2[[#This Row],[ročník]],'2. Kategorie'!B:E,3,0),IF(Tabulka2[[#This Row],[m/ž]]="Z",VLOOKUP(Tabulka2[[#This Row],[ročník]],'2. Kategorie'!B:E,4,0),"?")))</f>
        <v>?</v>
      </c>
      <c r="H100" s="11" t="str">
        <f>IF(COUNTIFS([start. č.],Tabulka2[[#This Row],[start. č.]])&gt;1,"duplicita!","ok")</f>
        <v>ok</v>
      </c>
    </row>
    <row r="101" spans="2:8">
      <c r="B101" s="19"/>
      <c r="C101" s="20"/>
      <c r="D101" s="19"/>
      <c r="E101" s="20"/>
      <c r="F101" s="19"/>
      <c r="G101" s="15" t="str">
        <f>IF(ISBLANK('1. Index'!$C$13),"-",IF(Tabulka2[[#This Row],[m/ž]]="M",VLOOKUP(Tabulka2[[#This Row],[ročník]],'2. Kategorie'!B:E,3,0),IF(Tabulka2[[#This Row],[m/ž]]="Z",VLOOKUP(Tabulka2[[#This Row],[ročník]],'2. Kategorie'!B:E,4,0),"?")))</f>
        <v>?</v>
      </c>
      <c r="H101" s="11" t="str">
        <f>IF(COUNTIFS([start. č.],Tabulka2[[#This Row],[start. č.]])&gt;1,"duplicita!","ok")</f>
        <v>ok</v>
      </c>
    </row>
    <row r="102" spans="2:8">
      <c r="B102" s="19"/>
      <c r="C102" s="20"/>
      <c r="D102" s="19"/>
      <c r="E102" s="20"/>
      <c r="F102" s="19"/>
      <c r="G102" s="15" t="str">
        <f>IF(ISBLANK('1. Index'!$C$13),"-",IF(Tabulka2[[#This Row],[m/ž]]="M",VLOOKUP(Tabulka2[[#This Row],[ročník]],'2. Kategorie'!B:E,3,0),IF(Tabulka2[[#This Row],[m/ž]]="Z",VLOOKUP(Tabulka2[[#This Row],[ročník]],'2. Kategorie'!B:E,4,0),"?")))</f>
        <v>?</v>
      </c>
      <c r="H102" s="11" t="str">
        <f>IF(COUNTIFS([start. č.],Tabulka2[[#This Row],[start. č.]])&gt;1,"duplicita!","ok")</f>
        <v>ok</v>
      </c>
    </row>
    <row r="103" spans="2:8">
      <c r="B103" s="19"/>
      <c r="C103" s="20"/>
      <c r="D103" s="19"/>
      <c r="E103" s="20"/>
      <c r="F103" s="19"/>
      <c r="G103" s="15" t="str">
        <f>IF(ISBLANK('1. Index'!$C$13),"-",IF(Tabulka2[[#This Row],[m/ž]]="M",VLOOKUP(Tabulka2[[#This Row],[ročník]],'2. Kategorie'!B:E,3,0),IF(Tabulka2[[#This Row],[m/ž]]="Z",VLOOKUP(Tabulka2[[#This Row],[ročník]],'2. Kategorie'!B:E,4,0),"?")))</f>
        <v>?</v>
      </c>
      <c r="H103" s="11" t="str">
        <f>IF(COUNTIFS([start. č.],Tabulka2[[#This Row],[start. č.]])&gt;1,"duplicita!","ok")</f>
        <v>ok</v>
      </c>
    </row>
    <row r="104" spans="2:8">
      <c r="B104" s="19"/>
      <c r="C104" s="20"/>
      <c r="D104" s="19"/>
      <c r="E104" s="20"/>
      <c r="F104" s="19"/>
      <c r="G104" s="15" t="str">
        <f>IF(ISBLANK('1. Index'!$C$13),"-",IF(Tabulka2[[#This Row],[m/ž]]="M",VLOOKUP(Tabulka2[[#This Row],[ročník]],'2. Kategorie'!B:E,3,0),IF(Tabulka2[[#This Row],[m/ž]]="Z",VLOOKUP(Tabulka2[[#This Row],[ročník]],'2. Kategorie'!B:E,4,0),"?")))</f>
        <v>?</v>
      </c>
      <c r="H104" s="11" t="str">
        <f>IF(COUNTIFS([start. č.],Tabulka2[[#This Row],[start. č.]])&gt;1,"duplicita!","ok")</f>
        <v>ok</v>
      </c>
    </row>
    <row r="105" spans="2:8">
      <c r="B105" s="19"/>
      <c r="C105" s="20"/>
      <c r="D105" s="19"/>
      <c r="E105" s="20"/>
      <c r="F105" s="19"/>
      <c r="G105" s="15" t="str">
        <f>IF(ISBLANK('1. Index'!$C$13),"-",IF(Tabulka2[[#This Row],[m/ž]]="M",VLOOKUP(Tabulka2[[#This Row],[ročník]],'2. Kategorie'!B:E,3,0),IF(Tabulka2[[#This Row],[m/ž]]="Z",VLOOKUP(Tabulka2[[#This Row],[ročník]],'2. Kategorie'!B:E,4,0),"?")))</f>
        <v>?</v>
      </c>
      <c r="H105" s="11" t="str">
        <f>IF(COUNTIFS([start. č.],Tabulka2[[#This Row],[start. č.]])&gt;1,"duplicita!","ok")</f>
        <v>ok</v>
      </c>
    </row>
    <row r="106" spans="2:8">
      <c r="B106" s="19"/>
      <c r="C106" s="20"/>
      <c r="D106" s="19"/>
      <c r="E106" s="20"/>
      <c r="F106" s="19"/>
      <c r="G106" s="15" t="str">
        <f>IF(ISBLANK('1. Index'!$C$13),"-",IF(Tabulka2[[#This Row],[m/ž]]="M",VLOOKUP(Tabulka2[[#This Row],[ročník]],'2. Kategorie'!B:E,3,0),IF(Tabulka2[[#This Row],[m/ž]]="Z",VLOOKUP(Tabulka2[[#This Row],[ročník]],'2. Kategorie'!B:E,4,0),"?")))</f>
        <v>?</v>
      </c>
      <c r="H106" s="11" t="str">
        <f>IF(COUNTIFS([start. č.],Tabulka2[[#This Row],[start. č.]])&gt;1,"duplicita!","ok")</f>
        <v>ok</v>
      </c>
    </row>
    <row r="107" spans="2:8">
      <c r="B107" s="19"/>
      <c r="C107" s="20"/>
      <c r="D107" s="19"/>
      <c r="E107" s="20"/>
      <c r="F107" s="19"/>
      <c r="G107" s="15" t="str">
        <f>IF(ISBLANK('1. Index'!$C$13),"-",IF(Tabulka2[[#This Row],[m/ž]]="M",VLOOKUP(Tabulka2[[#This Row],[ročník]],'2. Kategorie'!B:E,3,0),IF(Tabulka2[[#This Row],[m/ž]]="Z",VLOOKUP(Tabulka2[[#This Row],[ročník]],'2. Kategorie'!B:E,4,0),"?")))</f>
        <v>?</v>
      </c>
      <c r="H107" s="11" t="str">
        <f>IF(COUNTIFS([start. č.],Tabulka2[[#This Row],[start. č.]])&gt;1,"duplicita!","ok")</f>
        <v>ok</v>
      </c>
    </row>
    <row r="108" spans="2:8">
      <c r="B108" s="19"/>
      <c r="C108" s="20"/>
      <c r="D108" s="19"/>
      <c r="E108" s="20"/>
      <c r="F108" s="19"/>
      <c r="G108" s="15" t="str">
        <f>IF(ISBLANK('1. Index'!$C$13),"-",IF(Tabulka2[[#This Row],[m/ž]]="M",VLOOKUP(Tabulka2[[#This Row],[ročník]],'2. Kategorie'!B:E,3,0),IF(Tabulka2[[#This Row],[m/ž]]="Z",VLOOKUP(Tabulka2[[#This Row],[ročník]],'2. Kategorie'!B:E,4,0),"?")))</f>
        <v>?</v>
      </c>
      <c r="H108" s="11" t="str">
        <f>IF(COUNTIFS([start. č.],Tabulka2[[#This Row],[start. č.]])&gt;1,"duplicita!","ok")</f>
        <v>ok</v>
      </c>
    </row>
    <row r="109" spans="2:8">
      <c r="B109" s="19"/>
      <c r="C109" s="20"/>
      <c r="D109" s="19"/>
      <c r="E109" s="20"/>
      <c r="F109" s="19"/>
      <c r="G109" s="15" t="str">
        <f>IF(ISBLANK('1. Index'!$C$13),"-",IF(Tabulka2[[#This Row],[m/ž]]="M",VLOOKUP(Tabulka2[[#This Row],[ročník]],'2. Kategorie'!B:E,3,0),IF(Tabulka2[[#This Row],[m/ž]]="Z",VLOOKUP(Tabulka2[[#This Row],[ročník]],'2. Kategorie'!B:E,4,0),"?")))</f>
        <v>?</v>
      </c>
      <c r="H109" s="11" t="str">
        <f>IF(COUNTIFS([start. č.],Tabulka2[[#This Row],[start. č.]])&gt;1,"duplicita!","ok")</f>
        <v>ok</v>
      </c>
    </row>
    <row r="110" spans="2:8">
      <c r="B110" s="19"/>
      <c r="C110" s="20"/>
      <c r="D110" s="19"/>
      <c r="E110" s="20"/>
      <c r="F110" s="19"/>
      <c r="G110" s="15" t="str">
        <f>IF(ISBLANK('1. Index'!$C$13),"-",IF(Tabulka2[[#This Row],[m/ž]]="M",VLOOKUP(Tabulka2[[#This Row],[ročník]],'2. Kategorie'!B:E,3,0),IF(Tabulka2[[#This Row],[m/ž]]="Z",VLOOKUP(Tabulka2[[#This Row],[ročník]],'2. Kategorie'!B:E,4,0),"?")))</f>
        <v>?</v>
      </c>
      <c r="H110" s="11" t="str">
        <f>IF(COUNTIFS([start. č.],Tabulka2[[#This Row],[start. č.]])&gt;1,"duplicita!","ok")</f>
        <v>ok</v>
      </c>
    </row>
    <row r="111" spans="2:8">
      <c r="B111" s="19"/>
      <c r="C111" s="20"/>
      <c r="D111" s="19"/>
      <c r="E111" s="20"/>
      <c r="F111" s="19"/>
      <c r="G111" s="15" t="str">
        <f>IF(ISBLANK('1. Index'!$C$13),"-",IF(Tabulka2[[#This Row],[m/ž]]="M",VLOOKUP(Tabulka2[[#This Row],[ročník]],'2. Kategorie'!B:E,3,0),IF(Tabulka2[[#This Row],[m/ž]]="Z",VLOOKUP(Tabulka2[[#This Row],[ročník]],'2. Kategorie'!B:E,4,0),"?")))</f>
        <v>?</v>
      </c>
      <c r="H111" s="11" t="str">
        <f>IF(COUNTIFS([start. č.],Tabulka2[[#This Row],[start. č.]])&gt;1,"duplicita!","ok")</f>
        <v>ok</v>
      </c>
    </row>
    <row r="112" spans="2:8">
      <c r="B112" s="19"/>
      <c r="C112" s="20"/>
      <c r="D112" s="19"/>
      <c r="E112" s="20"/>
      <c r="F112" s="19"/>
      <c r="G112" s="15" t="str">
        <f>IF(ISBLANK('1. Index'!$C$13),"-",IF(Tabulka2[[#This Row],[m/ž]]="M",VLOOKUP(Tabulka2[[#This Row],[ročník]],'2. Kategorie'!B:E,3,0),IF(Tabulka2[[#This Row],[m/ž]]="Z",VLOOKUP(Tabulka2[[#This Row],[ročník]],'2. Kategorie'!B:E,4,0),"?")))</f>
        <v>?</v>
      </c>
      <c r="H112" s="11" t="str">
        <f>IF(COUNTIFS([start. č.],Tabulka2[[#This Row],[start. č.]])&gt;1,"duplicita!","ok")</f>
        <v>ok</v>
      </c>
    </row>
    <row r="113" spans="2:8">
      <c r="B113" s="19"/>
      <c r="C113" s="20"/>
      <c r="D113" s="19"/>
      <c r="E113" s="20"/>
      <c r="F113" s="19"/>
      <c r="G113" s="15" t="str">
        <f>IF(ISBLANK('1. Index'!$C$13),"-",IF(Tabulka2[[#This Row],[m/ž]]="M",VLOOKUP(Tabulka2[[#This Row],[ročník]],'2. Kategorie'!B:E,3,0),IF(Tabulka2[[#This Row],[m/ž]]="Z",VLOOKUP(Tabulka2[[#This Row],[ročník]],'2. Kategorie'!B:E,4,0),"?")))</f>
        <v>?</v>
      </c>
      <c r="H113" s="11" t="str">
        <f>IF(COUNTIFS([start. č.],Tabulka2[[#This Row],[start. č.]])&gt;1,"duplicita!","ok")</f>
        <v>ok</v>
      </c>
    </row>
    <row r="114" spans="2:8">
      <c r="B114" s="19"/>
      <c r="C114" s="20"/>
      <c r="D114" s="19"/>
      <c r="E114" s="20"/>
      <c r="F114" s="19"/>
      <c r="G114" s="15" t="str">
        <f>IF(ISBLANK('1. Index'!$C$13),"-",IF(Tabulka2[[#This Row],[m/ž]]="M",VLOOKUP(Tabulka2[[#This Row],[ročník]],'2. Kategorie'!B:E,3,0),IF(Tabulka2[[#This Row],[m/ž]]="Z",VLOOKUP(Tabulka2[[#This Row],[ročník]],'2. Kategorie'!B:E,4,0),"?")))</f>
        <v>?</v>
      </c>
      <c r="H114" s="11" t="str">
        <f>IF(COUNTIFS([start. č.],Tabulka2[[#This Row],[start. č.]])&gt;1,"duplicita!","ok")</f>
        <v>ok</v>
      </c>
    </row>
    <row r="115" spans="2:8">
      <c r="B115" s="19"/>
      <c r="C115" s="20"/>
      <c r="D115" s="19"/>
      <c r="E115" s="20"/>
      <c r="F115" s="19"/>
      <c r="G115" s="15" t="str">
        <f>IF(ISBLANK('1. Index'!$C$13),"-",IF(Tabulka2[[#This Row],[m/ž]]="M",VLOOKUP(Tabulka2[[#This Row],[ročník]],'2. Kategorie'!B:E,3,0),IF(Tabulka2[[#This Row],[m/ž]]="Z",VLOOKUP(Tabulka2[[#This Row],[ročník]],'2. Kategorie'!B:E,4,0),"?")))</f>
        <v>?</v>
      </c>
      <c r="H115" s="11" t="str">
        <f>IF(COUNTIFS([start. č.],Tabulka2[[#This Row],[start. č.]])&gt;1,"duplicita!","ok")</f>
        <v>ok</v>
      </c>
    </row>
    <row r="116" spans="2:8">
      <c r="B116" s="19"/>
      <c r="C116" s="20"/>
      <c r="D116" s="19"/>
      <c r="E116" s="20"/>
      <c r="F116" s="19"/>
      <c r="G116" s="15" t="str">
        <f>IF(ISBLANK('1. Index'!$C$13),"-",IF(Tabulka2[[#This Row],[m/ž]]="M",VLOOKUP(Tabulka2[[#This Row],[ročník]],'2. Kategorie'!B:E,3,0),IF(Tabulka2[[#This Row],[m/ž]]="Z",VLOOKUP(Tabulka2[[#This Row],[ročník]],'2. Kategorie'!B:E,4,0),"?")))</f>
        <v>?</v>
      </c>
      <c r="H116" s="11" t="str">
        <f>IF(COUNTIFS([start. č.],Tabulka2[[#This Row],[start. č.]])&gt;1,"duplicita!","ok")</f>
        <v>ok</v>
      </c>
    </row>
    <row r="117" spans="2:8">
      <c r="B117" s="19"/>
      <c r="C117" s="20"/>
      <c r="D117" s="19"/>
      <c r="E117" s="20"/>
      <c r="F117" s="19"/>
      <c r="G117" s="15" t="str">
        <f>IF(ISBLANK('1. Index'!$C$13),"-",IF(Tabulka2[[#This Row],[m/ž]]="M",VLOOKUP(Tabulka2[[#This Row],[ročník]],'2. Kategorie'!B:E,3,0),IF(Tabulka2[[#This Row],[m/ž]]="Z",VLOOKUP(Tabulka2[[#This Row],[ročník]],'2. Kategorie'!B:E,4,0),"?")))</f>
        <v>?</v>
      </c>
      <c r="H117" s="11" t="str">
        <f>IF(COUNTIFS([start. č.],Tabulka2[[#This Row],[start. č.]])&gt;1,"duplicita!","ok")</f>
        <v>ok</v>
      </c>
    </row>
    <row r="118" spans="2:8">
      <c r="B118" s="19"/>
      <c r="C118" s="20"/>
      <c r="D118" s="19"/>
      <c r="E118" s="20"/>
      <c r="F118" s="19"/>
      <c r="G118" s="15" t="str">
        <f>IF(ISBLANK('1. Index'!$C$13),"-",IF(Tabulka2[[#This Row],[m/ž]]="M",VLOOKUP(Tabulka2[[#This Row],[ročník]],'2. Kategorie'!B:E,3,0),IF(Tabulka2[[#This Row],[m/ž]]="Z",VLOOKUP(Tabulka2[[#This Row],[ročník]],'2. Kategorie'!B:E,4,0),"?")))</f>
        <v>?</v>
      </c>
      <c r="H118" s="11" t="str">
        <f>IF(COUNTIFS([start. č.],Tabulka2[[#This Row],[start. č.]])&gt;1,"duplicita!","ok")</f>
        <v>ok</v>
      </c>
    </row>
    <row r="119" spans="2:8">
      <c r="B119" s="19"/>
      <c r="C119" s="20"/>
      <c r="D119" s="19"/>
      <c r="E119" s="20"/>
      <c r="F119" s="19"/>
      <c r="G119" s="15" t="str">
        <f>IF(ISBLANK('1. Index'!$C$13),"-",IF(Tabulka2[[#This Row],[m/ž]]="M",VLOOKUP(Tabulka2[[#This Row],[ročník]],'2. Kategorie'!B:E,3,0),IF(Tabulka2[[#This Row],[m/ž]]="Z",VLOOKUP(Tabulka2[[#This Row],[ročník]],'2. Kategorie'!B:E,4,0),"?")))</f>
        <v>?</v>
      </c>
      <c r="H119" s="11" t="str">
        <f>IF(COUNTIFS([start. č.],Tabulka2[[#This Row],[start. č.]])&gt;1,"duplicita!","ok")</f>
        <v>ok</v>
      </c>
    </row>
    <row r="120" spans="2:8">
      <c r="B120" s="19"/>
      <c r="C120" s="20"/>
      <c r="D120" s="19"/>
      <c r="E120" s="20"/>
      <c r="F120" s="19"/>
      <c r="G120" s="15" t="str">
        <f>IF(ISBLANK('1. Index'!$C$13),"-",IF(Tabulka2[[#This Row],[m/ž]]="M",VLOOKUP(Tabulka2[[#This Row],[ročník]],'2. Kategorie'!B:E,3,0),IF(Tabulka2[[#This Row],[m/ž]]="Z",VLOOKUP(Tabulka2[[#This Row],[ročník]],'2. Kategorie'!B:E,4,0),"?")))</f>
        <v>?</v>
      </c>
      <c r="H120" s="11" t="str">
        <f>IF(COUNTIFS([start. č.],Tabulka2[[#This Row],[start. č.]])&gt;1,"duplicita!","ok")</f>
        <v>ok</v>
      </c>
    </row>
    <row r="121" spans="2:8">
      <c r="B121" s="19"/>
      <c r="C121" s="20"/>
      <c r="D121" s="19"/>
      <c r="E121" s="20"/>
      <c r="F121" s="19"/>
      <c r="G121" s="15" t="str">
        <f>IF(ISBLANK('1. Index'!$C$13),"-",IF(Tabulka2[[#This Row],[m/ž]]="M",VLOOKUP(Tabulka2[[#This Row],[ročník]],'2. Kategorie'!B:E,3,0),IF(Tabulka2[[#This Row],[m/ž]]="Z",VLOOKUP(Tabulka2[[#This Row],[ročník]],'2. Kategorie'!B:E,4,0),"?")))</f>
        <v>?</v>
      </c>
      <c r="H121" s="11" t="str">
        <f>IF(COUNTIFS([start. č.],Tabulka2[[#This Row],[start. č.]])&gt;1,"duplicita!","ok")</f>
        <v>ok</v>
      </c>
    </row>
    <row r="122" spans="2:8">
      <c r="B122" s="19"/>
      <c r="C122" s="20"/>
      <c r="D122" s="19"/>
      <c r="E122" s="20"/>
      <c r="F122" s="19"/>
      <c r="G122" s="15" t="str">
        <f>IF(ISBLANK('1. Index'!$C$13),"-",IF(Tabulka2[[#This Row],[m/ž]]="M",VLOOKUP(Tabulka2[[#This Row],[ročník]],'2. Kategorie'!B:E,3,0),IF(Tabulka2[[#This Row],[m/ž]]="Z",VLOOKUP(Tabulka2[[#This Row],[ročník]],'2. Kategorie'!B:E,4,0),"?")))</f>
        <v>?</v>
      </c>
      <c r="H122" s="11" t="str">
        <f>IF(COUNTIFS([start. č.],Tabulka2[[#This Row],[start. č.]])&gt;1,"duplicita!","ok")</f>
        <v>ok</v>
      </c>
    </row>
    <row r="123" spans="2:8">
      <c r="B123" s="19"/>
      <c r="C123" s="20"/>
      <c r="D123" s="19"/>
      <c r="E123" s="20"/>
      <c r="F123" s="19"/>
      <c r="G123" s="15" t="str">
        <f>IF(ISBLANK('1. Index'!$C$13),"-",IF(Tabulka2[[#This Row],[m/ž]]="M",VLOOKUP(Tabulka2[[#This Row],[ročník]],'2. Kategorie'!B:E,3,0),IF(Tabulka2[[#This Row],[m/ž]]="Z",VLOOKUP(Tabulka2[[#This Row],[ročník]],'2. Kategorie'!B:E,4,0),"?")))</f>
        <v>?</v>
      </c>
      <c r="H123" s="11" t="str">
        <f>IF(COUNTIFS([start. č.],Tabulka2[[#This Row],[start. č.]])&gt;1,"duplicita!","ok")</f>
        <v>ok</v>
      </c>
    </row>
    <row r="124" spans="2:8">
      <c r="B124" s="19"/>
      <c r="C124" s="20"/>
      <c r="D124" s="19"/>
      <c r="E124" s="20"/>
      <c r="F124" s="19"/>
      <c r="G124" s="15" t="str">
        <f>IF(ISBLANK('1. Index'!$C$13),"-",IF(Tabulka2[[#This Row],[m/ž]]="M",VLOOKUP(Tabulka2[[#This Row],[ročník]],'2. Kategorie'!B:E,3,0),IF(Tabulka2[[#This Row],[m/ž]]="Z",VLOOKUP(Tabulka2[[#This Row],[ročník]],'2. Kategorie'!B:E,4,0),"?")))</f>
        <v>?</v>
      </c>
      <c r="H124" s="11" t="str">
        <f>IF(COUNTIFS([start. č.],Tabulka2[[#This Row],[start. č.]])&gt;1,"duplicita!","ok")</f>
        <v>ok</v>
      </c>
    </row>
    <row r="125" spans="2:8">
      <c r="B125" s="19"/>
      <c r="C125" s="20"/>
      <c r="D125" s="19"/>
      <c r="E125" s="20"/>
      <c r="F125" s="19"/>
      <c r="G125" s="15" t="str">
        <f>IF(ISBLANK('1. Index'!$C$13),"-",IF(Tabulka2[[#This Row],[m/ž]]="M",VLOOKUP(Tabulka2[[#This Row],[ročník]],'2. Kategorie'!B:E,3,0),IF(Tabulka2[[#This Row],[m/ž]]="Z",VLOOKUP(Tabulka2[[#This Row],[ročník]],'2. Kategorie'!B:E,4,0),"?")))</f>
        <v>?</v>
      </c>
      <c r="H125" s="11" t="str">
        <f>IF(COUNTIFS([start. č.],Tabulka2[[#This Row],[start. č.]])&gt;1,"duplicita!","ok")</f>
        <v>ok</v>
      </c>
    </row>
    <row r="126" spans="2:8">
      <c r="B126" s="19"/>
      <c r="C126" s="20"/>
      <c r="D126" s="19"/>
      <c r="E126" s="20"/>
      <c r="F126" s="19"/>
      <c r="G126" s="15" t="str">
        <f>IF(ISBLANK('1. Index'!$C$13),"-",IF(Tabulka2[[#This Row],[m/ž]]="M",VLOOKUP(Tabulka2[[#This Row],[ročník]],'2. Kategorie'!B:E,3,0),IF(Tabulka2[[#This Row],[m/ž]]="Z",VLOOKUP(Tabulka2[[#This Row],[ročník]],'2. Kategorie'!B:E,4,0),"?")))</f>
        <v>?</v>
      </c>
      <c r="H126" s="11" t="str">
        <f>IF(COUNTIFS([start. č.],Tabulka2[[#This Row],[start. č.]])&gt;1,"duplicita!","ok")</f>
        <v>ok</v>
      </c>
    </row>
    <row r="127" spans="2:8">
      <c r="B127" s="19"/>
      <c r="C127" s="20"/>
      <c r="D127" s="19"/>
      <c r="E127" s="20"/>
      <c r="F127" s="19"/>
      <c r="G127" s="15" t="str">
        <f>IF(ISBLANK('1. Index'!$C$13),"-",IF(Tabulka2[[#This Row],[m/ž]]="M",VLOOKUP(Tabulka2[[#This Row],[ročník]],'2. Kategorie'!B:E,3,0),IF(Tabulka2[[#This Row],[m/ž]]="Z",VLOOKUP(Tabulka2[[#This Row],[ročník]],'2. Kategorie'!B:E,4,0),"?")))</f>
        <v>?</v>
      </c>
      <c r="H127" s="11" t="str">
        <f>IF(COUNTIFS([start. č.],Tabulka2[[#This Row],[start. č.]])&gt;1,"duplicita!","ok")</f>
        <v>ok</v>
      </c>
    </row>
    <row r="128" spans="2:8">
      <c r="B128" s="19"/>
      <c r="C128" s="20"/>
      <c r="D128" s="19"/>
      <c r="E128" s="20"/>
      <c r="F128" s="19"/>
      <c r="G128" s="15" t="str">
        <f>IF(ISBLANK('1. Index'!$C$13),"-",IF(Tabulka2[[#This Row],[m/ž]]="M",VLOOKUP(Tabulka2[[#This Row],[ročník]],'2. Kategorie'!B:E,3,0),IF(Tabulka2[[#This Row],[m/ž]]="Z",VLOOKUP(Tabulka2[[#This Row],[ročník]],'2. Kategorie'!B:E,4,0),"?")))</f>
        <v>?</v>
      </c>
      <c r="H128" s="11" t="str">
        <f>IF(COUNTIFS([start. č.],Tabulka2[[#This Row],[start. č.]])&gt;1,"duplicita!","ok")</f>
        <v>ok</v>
      </c>
    </row>
    <row r="129" spans="2:8">
      <c r="B129" s="19"/>
      <c r="C129" s="20"/>
      <c r="D129" s="19"/>
      <c r="E129" s="20"/>
      <c r="F129" s="19"/>
      <c r="G129" s="15" t="str">
        <f>IF(ISBLANK('1. Index'!$C$13),"-",IF(Tabulka2[[#This Row],[m/ž]]="M",VLOOKUP(Tabulka2[[#This Row],[ročník]],'2. Kategorie'!B:E,3,0),IF(Tabulka2[[#This Row],[m/ž]]="Z",VLOOKUP(Tabulka2[[#This Row],[ročník]],'2. Kategorie'!B:E,4,0),"?")))</f>
        <v>?</v>
      </c>
      <c r="H129" s="11" t="str">
        <f>IF(COUNTIFS([start. č.],Tabulka2[[#This Row],[start. č.]])&gt;1,"duplicita!","ok")</f>
        <v>ok</v>
      </c>
    </row>
    <row r="130" spans="2:8">
      <c r="B130" s="19"/>
      <c r="C130" s="20"/>
      <c r="D130" s="19"/>
      <c r="E130" s="20"/>
      <c r="F130" s="19"/>
      <c r="G130" s="15" t="str">
        <f>IF(ISBLANK('1. Index'!$C$13),"-",IF(Tabulka2[[#This Row],[m/ž]]="M",VLOOKUP(Tabulka2[[#This Row],[ročník]],'2. Kategorie'!B:E,3,0),IF(Tabulka2[[#This Row],[m/ž]]="Z",VLOOKUP(Tabulka2[[#This Row],[ročník]],'2. Kategorie'!B:E,4,0),"?")))</f>
        <v>?</v>
      </c>
      <c r="H130" s="11" t="str">
        <f>IF(COUNTIFS([start. č.],Tabulka2[[#This Row],[start. č.]])&gt;1,"duplicita!","ok")</f>
        <v>ok</v>
      </c>
    </row>
    <row r="131" spans="2:8">
      <c r="B131" s="19"/>
      <c r="C131" s="20"/>
      <c r="D131" s="19"/>
      <c r="E131" s="20"/>
      <c r="F131" s="19"/>
      <c r="G131" s="15" t="str">
        <f>IF(ISBLANK('1. Index'!$C$13),"-",IF(Tabulka2[[#This Row],[m/ž]]="M",VLOOKUP(Tabulka2[[#This Row],[ročník]],'2. Kategorie'!B:E,3,0),IF(Tabulka2[[#This Row],[m/ž]]="Z",VLOOKUP(Tabulka2[[#This Row],[ročník]],'2. Kategorie'!B:E,4,0),"?")))</f>
        <v>?</v>
      </c>
      <c r="H131" s="11" t="str">
        <f>IF(COUNTIFS([start. č.],Tabulka2[[#This Row],[start. č.]])&gt;1,"duplicita!","ok")</f>
        <v>ok</v>
      </c>
    </row>
    <row r="132" spans="2:8">
      <c r="B132" s="19"/>
      <c r="C132" s="20"/>
      <c r="D132" s="19"/>
      <c r="E132" s="20"/>
      <c r="F132" s="19"/>
      <c r="G132" s="15" t="str">
        <f>IF(ISBLANK('1. Index'!$C$13),"-",IF(Tabulka2[[#This Row],[m/ž]]="M",VLOOKUP(Tabulka2[[#This Row],[ročník]],'2. Kategorie'!B:E,3,0),IF(Tabulka2[[#This Row],[m/ž]]="Z",VLOOKUP(Tabulka2[[#This Row],[ročník]],'2. Kategorie'!B:E,4,0),"?")))</f>
        <v>?</v>
      </c>
      <c r="H132" s="11" t="str">
        <f>IF(COUNTIFS([start. č.],Tabulka2[[#This Row],[start. č.]])&gt;1,"duplicita!","ok")</f>
        <v>ok</v>
      </c>
    </row>
    <row r="133" spans="2:8">
      <c r="B133" s="19"/>
      <c r="C133" s="20"/>
      <c r="D133" s="19"/>
      <c r="E133" s="20"/>
      <c r="F133" s="19"/>
      <c r="G133" s="15" t="str">
        <f>IF(ISBLANK('1. Index'!$C$13),"-",IF(Tabulka2[[#This Row],[m/ž]]="M",VLOOKUP(Tabulka2[[#This Row],[ročník]],'2. Kategorie'!B:E,3,0),IF(Tabulka2[[#This Row],[m/ž]]="Z",VLOOKUP(Tabulka2[[#This Row],[ročník]],'2. Kategorie'!B:E,4,0),"?")))</f>
        <v>?</v>
      </c>
      <c r="H133" s="11" t="str">
        <f>IF(COUNTIFS([start. č.],Tabulka2[[#This Row],[start. č.]])&gt;1,"duplicita!","ok")</f>
        <v>ok</v>
      </c>
    </row>
    <row r="134" spans="2:8">
      <c r="B134" s="19"/>
      <c r="C134" s="20"/>
      <c r="D134" s="19"/>
      <c r="E134" s="20"/>
      <c r="F134" s="19"/>
      <c r="G134" s="15" t="str">
        <f>IF(ISBLANK('1. Index'!$C$13),"-",IF(Tabulka2[[#This Row],[m/ž]]="M",VLOOKUP(Tabulka2[[#This Row],[ročník]],'2. Kategorie'!B:E,3,0),IF(Tabulka2[[#This Row],[m/ž]]="Z",VLOOKUP(Tabulka2[[#This Row],[ročník]],'2. Kategorie'!B:E,4,0),"?")))</f>
        <v>?</v>
      </c>
      <c r="H134" s="11" t="str">
        <f>IF(COUNTIFS([start. č.],Tabulka2[[#This Row],[start. č.]])&gt;1,"duplicita!","ok")</f>
        <v>ok</v>
      </c>
    </row>
    <row r="135" spans="2:8">
      <c r="B135" s="19"/>
      <c r="C135" s="20"/>
      <c r="D135" s="19"/>
      <c r="E135" s="20"/>
      <c r="F135" s="19"/>
      <c r="G135" s="15" t="str">
        <f>IF(ISBLANK('1. Index'!$C$13),"-",IF(Tabulka2[[#This Row],[m/ž]]="M",VLOOKUP(Tabulka2[[#This Row],[ročník]],'2. Kategorie'!B:E,3,0),IF(Tabulka2[[#This Row],[m/ž]]="Z",VLOOKUP(Tabulka2[[#This Row],[ročník]],'2. Kategorie'!B:E,4,0),"?")))</f>
        <v>?</v>
      </c>
      <c r="H135" s="11" t="str">
        <f>IF(COUNTIFS([start. č.],Tabulka2[[#This Row],[start. č.]])&gt;1,"duplicita!","ok")</f>
        <v>ok</v>
      </c>
    </row>
    <row r="136" spans="2:8">
      <c r="B136" s="19"/>
      <c r="C136" s="20"/>
      <c r="D136" s="19"/>
      <c r="E136" s="20"/>
      <c r="F136" s="19"/>
      <c r="G136" s="15" t="str">
        <f>IF(ISBLANK('1. Index'!$C$13),"-",IF(Tabulka2[[#This Row],[m/ž]]="M",VLOOKUP(Tabulka2[[#This Row],[ročník]],'2. Kategorie'!B:E,3,0),IF(Tabulka2[[#This Row],[m/ž]]="Z",VLOOKUP(Tabulka2[[#This Row],[ročník]],'2. Kategorie'!B:E,4,0),"?")))</f>
        <v>?</v>
      </c>
      <c r="H136" s="11" t="str">
        <f>IF(COUNTIFS([start. č.],Tabulka2[[#This Row],[start. č.]])&gt;1,"duplicita!","ok")</f>
        <v>ok</v>
      </c>
    </row>
    <row r="137" spans="2:8">
      <c r="B137" s="19"/>
      <c r="C137" s="20"/>
      <c r="D137" s="19"/>
      <c r="E137" s="20"/>
      <c r="F137" s="19"/>
      <c r="G137" s="15" t="str">
        <f>IF(ISBLANK('1. Index'!$C$13),"-",IF(Tabulka2[[#This Row],[m/ž]]="M",VLOOKUP(Tabulka2[[#This Row],[ročník]],'2. Kategorie'!B:E,3,0),IF(Tabulka2[[#This Row],[m/ž]]="Z",VLOOKUP(Tabulka2[[#This Row],[ročník]],'2. Kategorie'!B:E,4,0),"?")))</f>
        <v>?</v>
      </c>
      <c r="H137" s="11" t="str">
        <f>IF(COUNTIFS([start. č.],Tabulka2[[#This Row],[start. č.]])&gt;1,"duplicita!","ok")</f>
        <v>ok</v>
      </c>
    </row>
    <row r="138" spans="2:8">
      <c r="B138" s="19"/>
      <c r="C138" s="20"/>
      <c r="D138" s="19"/>
      <c r="E138" s="20"/>
      <c r="F138" s="19"/>
      <c r="G138" s="15" t="str">
        <f>IF(ISBLANK('1. Index'!$C$13),"-",IF(Tabulka2[[#This Row],[m/ž]]="M",VLOOKUP(Tabulka2[[#This Row],[ročník]],'2. Kategorie'!B:E,3,0),IF(Tabulka2[[#This Row],[m/ž]]="Z",VLOOKUP(Tabulka2[[#This Row],[ročník]],'2. Kategorie'!B:E,4,0),"?")))</f>
        <v>?</v>
      </c>
      <c r="H138" s="11" t="str">
        <f>IF(COUNTIFS([start. č.],Tabulka2[[#This Row],[start. č.]])&gt;1,"duplicita!","ok")</f>
        <v>ok</v>
      </c>
    </row>
    <row r="139" spans="2:8">
      <c r="B139" s="19"/>
      <c r="C139" s="20"/>
      <c r="D139" s="19"/>
      <c r="E139" s="20"/>
      <c r="F139" s="19"/>
      <c r="G139" s="15" t="str">
        <f>IF(ISBLANK('1. Index'!$C$13),"-",IF(Tabulka2[[#This Row],[m/ž]]="M",VLOOKUP(Tabulka2[[#This Row],[ročník]],'2. Kategorie'!B:E,3,0),IF(Tabulka2[[#This Row],[m/ž]]="Z",VLOOKUP(Tabulka2[[#This Row],[ročník]],'2. Kategorie'!B:E,4,0),"?")))</f>
        <v>?</v>
      </c>
      <c r="H139" s="11" t="str">
        <f>IF(COUNTIFS([start. č.],Tabulka2[[#This Row],[start. č.]])&gt;1,"duplicita!","ok")</f>
        <v>ok</v>
      </c>
    </row>
    <row r="140" spans="2:8">
      <c r="B140" s="19"/>
      <c r="C140" s="20"/>
      <c r="D140" s="19"/>
      <c r="E140" s="20"/>
      <c r="F140" s="19"/>
      <c r="G140" s="15" t="str">
        <f>IF(ISBLANK('1. Index'!$C$13),"-",IF(Tabulka2[[#This Row],[m/ž]]="M",VLOOKUP(Tabulka2[[#This Row],[ročník]],'2. Kategorie'!B:E,3,0),IF(Tabulka2[[#This Row],[m/ž]]="Z",VLOOKUP(Tabulka2[[#This Row],[ročník]],'2. Kategorie'!B:E,4,0),"?")))</f>
        <v>?</v>
      </c>
      <c r="H140" s="11" t="str">
        <f>IF(COUNTIFS([start. č.],Tabulka2[[#This Row],[start. č.]])&gt;1,"duplicita!","ok")</f>
        <v>ok</v>
      </c>
    </row>
    <row r="141" spans="2:8">
      <c r="B141" s="19"/>
      <c r="C141" s="20"/>
      <c r="D141" s="19"/>
      <c r="E141" s="20"/>
      <c r="F141" s="19"/>
      <c r="G141" s="15" t="str">
        <f>IF(ISBLANK('1. Index'!$C$13),"-",IF(Tabulka2[[#This Row],[m/ž]]="M",VLOOKUP(Tabulka2[[#This Row],[ročník]],'2. Kategorie'!B:E,3,0),IF(Tabulka2[[#This Row],[m/ž]]="Z",VLOOKUP(Tabulka2[[#This Row],[ročník]],'2. Kategorie'!B:E,4,0),"?")))</f>
        <v>?</v>
      </c>
      <c r="H141" s="11" t="str">
        <f>IF(COUNTIFS([start. č.],Tabulka2[[#This Row],[start. č.]])&gt;1,"duplicita!","ok")</f>
        <v>ok</v>
      </c>
    </row>
    <row r="142" spans="2:8">
      <c r="B142" s="19"/>
      <c r="C142" s="20"/>
      <c r="D142" s="19"/>
      <c r="E142" s="20"/>
      <c r="F142" s="19"/>
      <c r="G142" s="15" t="str">
        <f>IF(ISBLANK('1. Index'!$C$13),"-",IF(Tabulka2[[#This Row],[m/ž]]="M",VLOOKUP(Tabulka2[[#This Row],[ročník]],'2. Kategorie'!B:E,3,0),IF(Tabulka2[[#This Row],[m/ž]]="Z",VLOOKUP(Tabulka2[[#This Row],[ročník]],'2. Kategorie'!B:E,4,0),"?")))</f>
        <v>?</v>
      </c>
      <c r="H142" s="11" t="str">
        <f>IF(COUNTIFS([start. č.],Tabulka2[[#This Row],[start. č.]])&gt;1,"duplicita!","ok")</f>
        <v>ok</v>
      </c>
    </row>
    <row r="143" spans="2:8">
      <c r="B143" s="19"/>
      <c r="C143" s="20"/>
      <c r="D143" s="19"/>
      <c r="E143" s="20"/>
      <c r="F143" s="19"/>
      <c r="G143" s="15" t="str">
        <f>IF(ISBLANK('1. Index'!$C$13),"-",IF(Tabulka2[[#This Row],[m/ž]]="M",VLOOKUP(Tabulka2[[#This Row],[ročník]],'2. Kategorie'!B:E,3,0),IF(Tabulka2[[#This Row],[m/ž]]="Z",VLOOKUP(Tabulka2[[#This Row],[ročník]],'2. Kategorie'!B:E,4,0),"?")))</f>
        <v>?</v>
      </c>
      <c r="H143" s="11" t="str">
        <f>IF(COUNTIFS([start. č.],Tabulka2[[#This Row],[start. č.]])&gt;1,"duplicita!","ok")</f>
        <v>ok</v>
      </c>
    </row>
    <row r="144" spans="2:8">
      <c r="B144" s="19"/>
      <c r="C144" s="20"/>
      <c r="D144" s="19"/>
      <c r="E144" s="20"/>
      <c r="F144" s="19"/>
      <c r="G144" s="15" t="str">
        <f>IF(ISBLANK('1. Index'!$C$13),"-",IF(Tabulka2[[#This Row],[m/ž]]="M",VLOOKUP(Tabulka2[[#This Row],[ročník]],'2. Kategorie'!B:E,3,0),IF(Tabulka2[[#This Row],[m/ž]]="Z",VLOOKUP(Tabulka2[[#This Row],[ročník]],'2. Kategorie'!B:E,4,0),"?")))</f>
        <v>?</v>
      </c>
      <c r="H144" s="11" t="str">
        <f>IF(COUNTIFS([start. č.],Tabulka2[[#This Row],[start. č.]])&gt;1,"duplicita!","ok")</f>
        <v>ok</v>
      </c>
    </row>
    <row r="145" spans="2:8">
      <c r="B145" s="19"/>
      <c r="C145" s="20"/>
      <c r="D145" s="19"/>
      <c r="E145" s="20"/>
      <c r="F145" s="19"/>
      <c r="G145" s="15" t="str">
        <f>IF(ISBLANK('1. Index'!$C$13),"-",IF(Tabulka2[[#This Row],[m/ž]]="M",VLOOKUP(Tabulka2[[#This Row],[ročník]],'2. Kategorie'!B:E,3,0),IF(Tabulka2[[#This Row],[m/ž]]="Z",VLOOKUP(Tabulka2[[#This Row],[ročník]],'2. Kategorie'!B:E,4,0),"?")))</f>
        <v>?</v>
      </c>
      <c r="H145" s="11" t="str">
        <f>IF(COUNTIFS([start. č.],Tabulka2[[#This Row],[start. č.]])&gt;1,"duplicita!","ok")</f>
        <v>ok</v>
      </c>
    </row>
    <row r="146" spans="2:8">
      <c r="B146" s="19"/>
      <c r="C146" s="20"/>
      <c r="D146" s="19"/>
      <c r="E146" s="20"/>
      <c r="F146" s="19"/>
      <c r="G146" s="15" t="str">
        <f>IF(ISBLANK('1. Index'!$C$13),"-",IF(Tabulka2[[#This Row],[m/ž]]="M",VLOOKUP(Tabulka2[[#This Row],[ročník]],'2. Kategorie'!B:E,3,0),IF(Tabulka2[[#This Row],[m/ž]]="Z",VLOOKUP(Tabulka2[[#This Row],[ročník]],'2. Kategorie'!B:E,4,0),"?")))</f>
        <v>?</v>
      </c>
      <c r="H146" s="11" t="str">
        <f>IF(COUNTIFS([start. č.],Tabulka2[[#This Row],[start. č.]])&gt;1,"duplicita!","ok")</f>
        <v>ok</v>
      </c>
    </row>
    <row r="147" spans="2:8">
      <c r="B147" s="19"/>
      <c r="C147" s="20"/>
      <c r="D147" s="19"/>
      <c r="E147" s="20"/>
      <c r="F147" s="19"/>
      <c r="G147" s="15" t="str">
        <f>IF(ISBLANK('1. Index'!$C$13),"-",IF(Tabulka2[[#This Row],[m/ž]]="M",VLOOKUP(Tabulka2[[#This Row],[ročník]],'2. Kategorie'!B:E,3,0),IF(Tabulka2[[#This Row],[m/ž]]="Z",VLOOKUP(Tabulka2[[#This Row],[ročník]],'2. Kategorie'!B:E,4,0),"?")))</f>
        <v>?</v>
      </c>
      <c r="H147" s="11" t="str">
        <f>IF(COUNTIFS([start. č.],Tabulka2[[#This Row],[start. č.]])&gt;1,"duplicita!","ok")</f>
        <v>ok</v>
      </c>
    </row>
    <row r="148" spans="2:8">
      <c r="B148" s="19"/>
      <c r="C148" s="20"/>
      <c r="D148" s="19"/>
      <c r="E148" s="20"/>
      <c r="F148" s="19"/>
      <c r="G148" s="15" t="str">
        <f>IF(ISBLANK('1. Index'!$C$13),"-",IF(Tabulka2[[#This Row],[m/ž]]="M",VLOOKUP(Tabulka2[[#This Row],[ročník]],'2. Kategorie'!B:E,3,0),IF(Tabulka2[[#This Row],[m/ž]]="Z",VLOOKUP(Tabulka2[[#This Row],[ročník]],'2. Kategorie'!B:E,4,0),"?")))</f>
        <v>?</v>
      </c>
      <c r="H148" s="11" t="str">
        <f>IF(COUNTIFS([start. č.],Tabulka2[[#This Row],[start. č.]])&gt;1,"duplicita!","ok")</f>
        <v>ok</v>
      </c>
    </row>
    <row r="149" spans="2:8">
      <c r="B149" s="19"/>
      <c r="C149" s="20"/>
      <c r="D149" s="19"/>
      <c r="E149" s="20"/>
      <c r="F149" s="19"/>
      <c r="G149" s="15" t="str">
        <f>IF(ISBLANK('1. Index'!$C$13),"-",IF(Tabulka2[[#This Row],[m/ž]]="M",VLOOKUP(Tabulka2[[#This Row],[ročník]],'2. Kategorie'!B:E,3,0),IF(Tabulka2[[#This Row],[m/ž]]="Z",VLOOKUP(Tabulka2[[#This Row],[ročník]],'2. Kategorie'!B:E,4,0),"?")))</f>
        <v>?</v>
      </c>
      <c r="H149" s="11" t="str">
        <f>IF(COUNTIFS([start. č.],Tabulka2[[#This Row],[start. č.]])&gt;1,"duplicita!","ok")</f>
        <v>ok</v>
      </c>
    </row>
    <row r="150" spans="2:8">
      <c r="B150" s="19"/>
      <c r="C150" s="20"/>
      <c r="D150" s="19"/>
      <c r="E150" s="20"/>
      <c r="F150" s="19"/>
      <c r="G150" s="15" t="str">
        <f>IF(ISBLANK('1. Index'!$C$13),"-",IF(Tabulka2[[#This Row],[m/ž]]="M",VLOOKUP(Tabulka2[[#This Row],[ročník]],'2. Kategorie'!B:E,3,0),IF(Tabulka2[[#This Row],[m/ž]]="Z",VLOOKUP(Tabulka2[[#This Row],[ročník]],'2. Kategorie'!B:E,4,0),"?")))</f>
        <v>?</v>
      </c>
      <c r="H150" s="11" t="str">
        <f>IF(COUNTIFS([start. č.],Tabulka2[[#This Row],[start. č.]])&gt;1,"duplicita!","ok")</f>
        <v>ok</v>
      </c>
    </row>
    <row r="151" spans="2:8">
      <c r="B151" s="19"/>
      <c r="C151" s="20"/>
      <c r="D151" s="19"/>
      <c r="E151" s="20"/>
      <c r="F151" s="19"/>
      <c r="G151" s="15" t="str">
        <f>IF(ISBLANK('1. Index'!$C$13),"-",IF(Tabulka2[[#This Row],[m/ž]]="M",VLOOKUP(Tabulka2[[#This Row],[ročník]],'2. Kategorie'!B:E,3,0),IF(Tabulka2[[#This Row],[m/ž]]="Z",VLOOKUP(Tabulka2[[#This Row],[ročník]],'2. Kategorie'!B:E,4,0),"?")))</f>
        <v>?</v>
      </c>
      <c r="H151" s="11" t="str">
        <f>IF(COUNTIFS([start. č.],Tabulka2[[#This Row],[start. č.]])&gt;1,"duplicita!","ok")</f>
        <v>ok</v>
      </c>
    </row>
    <row r="152" spans="2:8">
      <c r="B152" s="19"/>
      <c r="C152" s="20"/>
      <c r="D152" s="19"/>
      <c r="E152" s="20"/>
      <c r="F152" s="19"/>
      <c r="G152" s="15" t="str">
        <f>IF(ISBLANK('1. Index'!$C$13),"-",IF(Tabulka2[[#This Row],[m/ž]]="M",VLOOKUP(Tabulka2[[#This Row],[ročník]],'2. Kategorie'!B:E,3,0),IF(Tabulka2[[#This Row],[m/ž]]="Z",VLOOKUP(Tabulka2[[#This Row],[ročník]],'2. Kategorie'!B:E,4,0),"?")))</f>
        <v>?</v>
      </c>
      <c r="H152" s="11" t="str">
        <f>IF(COUNTIFS([start. č.],Tabulka2[[#This Row],[start. č.]])&gt;1,"duplicita!","ok")</f>
        <v>ok</v>
      </c>
    </row>
    <row r="153" spans="2:8">
      <c r="B153" s="19"/>
      <c r="C153" s="20"/>
      <c r="D153" s="19"/>
      <c r="E153" s="20"/>
      <c r="F153" s="19"/>
      <c r="G153" s="15" t="str">
        <f>IF(ISBLANK('1. Index'!$C$13),"-",IF(Tabulka2[[#This Row],[m/ž]]="M",VLOOKUP(Tabulka2[[#This Row],[ročník]],'2. Kategorie'!B:E,3,0),IF(Tabulka2[[#This Row],[m/ž]]="Z",VLOOKUP(Tabulka2[[#This Row],[ročník]],'2. Kategorie'!B:E,4,0),"?")))</f>
        <v>?</v>
      </c>
      <c r="H153" s="11" t="str">
        <f>IF(COUNTIFS([start. č.],Tabulka2[[#This Row],[start. č.]])&gt;1,"duplicita!","ok")</f>
        <v>ok</v>
      </c>
    </row>
    <row r="154" spans="2:8">
      <c r="B154" s="19"/>
      <c r="C154" s="20"/>
      <c r="D154" s="19"/>
      <c r="E154" s="20"/>
      <c r="F154" s="19"/>
      <c r="G154" s="15" t="str">
        <f>IF(ISBLANK('1. Index'!$C$13),"-",IF(Tabulka2[[#This Row],[m/ž]]="M",VLOOKUP(Tabulka2[[#This Row],[ročník]],'2. Kategorie'!B:E,3,0),IF(Tabulka2[[#This Row],[m/ž]]="Z",VLOOKUP(Tabulka2[[#This Row],[ročník]],'2. Kategorie'!B:E,4,0),"?")))</f>
        <v>?</v>
      </c>
      <c r="H154" s="11" t="str">
        <f>IF(COUNTIFS([start. č.],Tabulka2[[#This Row],[start. č.]])&gt;1,"duplicita!","ok")</f>
        <v>ok</v>
      </c>
    </row>
    <row r="155" spans="2:8">
      <c r="B155" s="19"/>
      <c r="C155" s="20"/>
      <c r="D155" s="19"/>
      <c r="E155" s="20"/>
      <c r="F155" s="19"/>
      <c r="G155" s="15" t="str">
        <f>IF(ISBLANK('1. Index'!$C$13),"-",IF(Tabulka2[[#This Row],[m/ž]]="M",VLOOKUP(Tabulka2[[#This Row],[ročník]],'2. Kategorie'!B:E,3,0),IF(Tabulka2[[#This Row],[m/ž]]="Z",VLOOKUP(Tabulka2[[#This Row],[ročník]],'2. Kategorie'!B:E,4,0),"?")))</f>
        <v>?</v>
      </c>
      <c r="H155" s="11" t="str">
        <f>IF(COUNTIFS([start. č.],Tabulka2[[#This Row],[start. č.]])&gt;1,"duplicita!","ok")</f>
        <v>ok</v>
      </c>
    </row>
    <row r="156" spans="2:8">
      <c r="B156" s="19"/>
      <c r="C156" s="20"/>
      <c r="D156" s="19"/>
      <c r="E156" s="20"/>
      <c r="F156" s="19"/>
      <c r="G156" s="15" t="str">
        <f>IF(ISBLANK('1. Index'!$C$13),"-",IF(Tabulka2[[#This Row],[m/ž]]="M",VLOOKUP(Tabulka2[[#This Row],[ročník]],'2. Kategorie'!B:E,3,0),IF(Tabulka2[[#This Row],[m/ž]]="Z",VLOOKUP(Tabulka2[[#This Row],[ročník]],'2. Kategorie'!B:E,4,0),"?")))</f>
        <v>?</v>
      </c>
      <c r="H156" s="11" t="str">
        <f>IF(COUNTIFS([start. č.],Tabulka2[[#This Row],[start. č.]])&gt;1,"duplicita!","ok")</f>
        <v>ok</v>
      </c>
    </row>
    <row r="157" spans="2:8">
      <c r="B157" s="19"/>
      <c r="C157" s="20"/>
      <c r="D157" s="19"/>
      <c r="E157" s="20"/>
      <c r="F157" s="19"/>
      <c r="G157" s="15" t="str">
        <f>IF(ISBLANK('1. Index'!$C$13),"-",IF(Tabulka2[[#This Row],[m/ž]]="M",VLOOKUP(Tabulka2[[#This Row],[ročník]],'2. Kategorie'!B:E,3,0),IF(Tabulka2[[#This Row],[m/ž]]="Z",VLOOKUP(Tabulka2[[#This Row],[ročník]],'2. Kategorie'!B:E,4,0),"?")))</f>
        <v>?</v>
      </c>
      <c r="H157" s="11" t="str">
        <f>IF(COUNTIFS([start. č.],Tabulka2[[#This Row],[start. č.]])&gt;1,"duplicita!","ok")</f>
        <v>ok</v>
      </c>
    </row>
    <row r="158" spans="2:8">
      <c r="B158" s="19"/>
      <c r="C158" s="20"/>
      <c r="D158" s="19"/>
      <c r="E158" s="20"/>
      <c r="F158" s="19"/>
      <c r="G158" s="15" t="str">
        <f>IF(ISBLANK('1. Index'!$C$13),"-",IF(Tabulka2[[#This Row],[m/ž]]="M",VLOOKUP(Tabulka2[[#This Row],[ročník]],'2. Kategorie'!B:E,3,0),IF(Tabulka2[[#This Row],[m/ž]]="Z",VLOOKUP(Tabulka2[[#This Row],[ročník]],'2. Kategorie'!B:E,4,0),"?")))</f>
        <v>?</v>
      </c>
      <c r="H158" s="11" t="str">
        <f>IF(COUNTIFS([start. č.],Tabulka2[[#This Row],[start. č.]])&gt;1,"duplicita!","ok")</f>
        <v>ok</v>
      </c>
    </row>
    <row r="159" spans="2:8">
      <c r="B159" s="19"/>
      <c r="C159" s="20"/>
      <c r="D159" s="19"/>
      <c r="E159" s="20"/>
      <c r="F159" s="19"/>
      <c r="G159" s="15" t="str">
        <f>IF(ISBLANK('1. Index'!$C$13),"-",IF(Tabulka2[[#This Row],[m/ž]]="M",VLOOKUP(Tabulka2[[#This Row],[ročník]],'2. Kategorie'!B:E,3,0),IF(Tabulka2[[#This Row],[m/ž]]="Z",VLOOKUP(Tabulka2[[#This Row],[ročník]],'2. Kategorie'!B:E,4,0),"?")))</f>
        <v>?</v>
      </c>
      <c r="H159" s="11" t="str">
        <f>IF(COUNTIFS([start. č.],Tabulka2[[#This Row],[start. č.]])&gt;1,"duplicita!","ok")</f>
        <v>ok</v>
      </c>
    </row>
    <row r="160" spans="2:8">
      <c r="B160" s="19"/>
      <c r="C160" s="20"/>
      <c r="D160" s="19"/>
      <c r="E160" s="20"/>
      <c r="F160" s="19"/>
      <c r="G160" s="15" t="str">
        <f>IF(ISBLANK('1. Index'!$C$13),"-",IF(Tabulka2[[#This Row],[m/ž]]="M",VLOOKUP(Tabulka2[[#This Row],[ročník]],'2. Kategorie'!B:E,3,0),IF(Tabulka2[[#This Row],[m/ž]]="Z",VLOOKUP(Tabulka2[[#This Row],[ročník]],'2. Kategorie'!B:E,4,0),"?")))</f>
        <v>?</v>
      </c>
      <c r="H160" s="11" t="str">
        <f>IF(COUNTIFS([start. č.],Tabulka2[[#This Row],[start. č.]])&gt;1,"duplicita!","ok")</f>
        <v>ok</v>
      </c>
    </row>
    <row r="161" spans="2:8">
      <c r="B161" s="19"/>
      <c r="C161" s="20"/>
      <c r="D161" s="19"/>
      <c r="E161" s="20"/>
      <c r="F161" s="19"/>
      <c r="G161" s="15" t="str">
        <f>IF(ISBLANK('1. Index'!$C$13),"-",IF(Tabulka2[[#This Row],[m/ž]]="M",VLOOKUP(Tabulka2[[#This Row],[ročník]],'2. Kategorie'!B:E,3,0),IF(Tabulka2[[#This Row],[m/ž]]="Z",VLOOKUP(Tabulka2[[#This Row],[ročník]],'2. Kategorie'!B:E,4,0),"?")))</f>
        <v>?</v>
      </c>
      <c r="H161" s="11" t="str">
        <f>IF(COUNTIFS([start. č.],Tabulka2[[#This Row],[start. č.]])&gt;1,"duplicita!","ok")</f>
        <v>ok</v>
      </c>
    </row>
    <row r="162" spans="2:8">
      <c r="B162" s="19"/>
      <c r="C162" s="20"/>
      <c r="D162" s="19"/>
      <c r="E162" s="20"/>
      <c r="F162" s="19"/>
      <c r="G162" s="15" t="str">
        <f>IF(ISBLANK('1. Index'!$C$13),"-",IF(Tabulka2[[#This Row],[m/ž]]="M",VLOOKUP(Tabulka2[[#This Row],[ročník]],'2. Kategorie'!B:E,3,0),IF(Tabulka2[[#This Row],[m/ž]]="Z",VLOOKUP(Tabulka2[[#This Row],[ročník]],'2. Kategorie'!B:E,4,0),"?")))</f>
        <v>?</v>
      </c>
      <c r="H162" s="11" t="str">
        <f>IF(COUNTIFS([start. č.],Tabulka2[[#This Row],[start. č.]])&gt;1,"duplicita!","ok")</f>
        <v>ok</v>
      </c>
    </row>
    <row r="163" spans="2:8">
      <c r="B163" s="19"/>
      <c r="C163" s="20"/>
      <c r="D163" s="19"/>
      <c r="E163" s="20"/>
      <c r="F163" s="19"/>
      <c r="G163" s="15" t="str">
        <f>IF(ISBLANK('1. Index'!$C$13),"-",IF(Tabulka2[[#This Row],[m/ž]]="M",VLOOKUP(Tabulka2[[#This Row],[ročník]],'2. Kategorie'!B:E,3,0),IF(Tabulka2[[#This Row],[m/ž]]="Z",VLOOKUP(Tabulka2[[#This Row],[ročník]],'2. Kategorie'!B:E,4,0),"?")))</f>
        <v>?</v>
      </c>
      <c r="H163" s="11" t="str">
        <f>IF(COUNTIFS([start. č.],Tabulka2[[#This Row],[start. č.]])&gt;1,"duplicita!","ok")</f>
        <v>ok</v>
      </c>
    </row>
    <row r="164" spans="2:8">
      <c r="B164" s="19"/>
      <c r="C164" s="20"/>
      <c r="D164" s="19"/>
      <c r="E164" s="20"/>
      <c r="F164" s="19"/>
      <c r="G164" s="15" t="str">
        <f>IF(ISBLANK('1. Index'!$C$13),"-",IF(Tabulka2[[#This Row],[m/ž]]="M",VLOOKUP(Tabulka2[[#This Row],[ročník]],'2. Kategorie'!B:E,3,0),IF(Tabulka2[[#This Row],[m/ž]]="Z",VLOOKUP(Tabulka2[[#This Row],[ročník]],'2. Kategorie'!B:E,4,0),"?")))</f>
        <v>?</v>
      </c>
      <c r="H164" s="11" t="str">
        <f>IF(COUNTIFS([start. č.],Tabulka2[[#This Row],[start. č.]])&gt;1,"duplicita!","ok")</f>
        <v>ok</v>
      </c>
    </row>
    <row r="165" spans="2:8">
      <c r="B165" s="19"/>
      <c r="C165" s="20"/>
      <c r="D165" s="19"/>
      <c r="E165" s="20"/>
      <c r="F165" s="19"/>
      <c r="G165" s="15" t="str">
        <f>IF(ISBLANK('1. Index'!$C$13),"-",IF(Tabulka2[[#This Row],[m/ž]]="M",VLOOKUP(Tabulka2[[#This Row],[ročník]],'2. Kategorie'!B:E,3,0),IF(Tabulka2[[#This Row],[m/ž]]="Z",VLOOKUP(Tabulka2[[#This Row],[ročník]],'2. Kategorie'!B:E,4,0),"?")))</f>
        <v>?</v>
      </c>
      <c r="H165" s="11" t="str">
        <f>IF(COUNTIFS([start. č.],Tabulka2[[#This Row],[start. č.]])&gt;1,"duplicita!","ok")</f>
        <v>ok</v>
      </c>
    </row>
    <row r="166" spans="2:8">
      <c r="B166" s="19"/>
      <c r="C166" s="20"/>
      <c r="D166" s="19"/>
      <c r="E166" s="20"/>
      <c r="F166" s="19"/>
      <c r="G166" s="15" t="str">
        <f>IF(ISBLANK('1. Index'!$C$13),"-",IF(Tabulka2[[#This Row],[m/ž]]="M",VLOOKUP(Tabulka2[[#This Row],[ročník]],'2. Kategorie'!B:E,3,0),IF(Tabulka2[[#This Row],[m/ž]]="Z",VLOOKUP(Tabulka2[[#This Row],[ročník]],'2. Kategorie'!B:E,4,0),"?")))</f>
        <v>?</v>
      </c>
      <c r="H166" s="11" t="str">
        <f>IF(COUNTIFS([start. č.],Tabulka2[[#This Row],[start. č.]])&gt;1,"duplicita!","ok")</f>
        <v>ok</v>
      </c>
    </row>
    <row r="167" spans="2:8">
      <c r="B167" s="19"/>
      <c r="C167" s="20"/>
      <c r="D167" s="19"/>
      <c r="E167" s="20"/>
      <c r="F167" s="19"/>
      <c r="G167" s="15" t="str">
        <f>IF(ISBLANK('1. Index'!$C$13),"-",IF(Tabulka2[[#This Row],[m/ž]]="M",VLOOKUP(Tabulka2[[#This Row],[ročník]],'2. Kategorie'!B:E,3,0),IF(Tabulka2[[#This Row],[m/ž]]="Z",VLOOKUP(Tabulka2[[#This Row],[ročník]],'2. Kategorie'!B:E,4,0),"?")))</f>
        <v>?</v>
      </c>
      <c r="H167" s="11" t="str">
        <f>IF(COUNTIFS([start. č.],Tabulka2[[#This Row],[start. č.]])&gt;1,"duplicita!","ok")</f>
        <v>ok</v>
      </c>
    </row>
    <row r="168" spans="2:8">
      <c r="B168" s="19"/>
      <c r="C168" s="20"/>
      <c r="D168" s="19"/>
      <c r="E168" s="20"/>
      <c r="F168" s="19"/>
      <c r="G168" s="15" t="str">
        <f>IF(ISBLANK('1. Index'!$C$13),"-",IF(Tabulka2[[#This Row],[m/ž]]="M",VLOOKUP(Tabulka2[[#This Row],[ročník]],'2. Kategorie'!B:E,3,0),IF(Tabulka2[[#This Row],[m/ž]]="Z",VLOOKUP(Tabulka2[[#This Row],[ročník]],'2. Kategorie'!B:E,4,0),"?")))</f>
        <v>?</v>
      </c>
      <c r="H168" s="11" t="str">
        <f>IF(COUNTIFS([start. č.],Tabulka2[[#This Row],[start. č.]])&gt;1,"duplicita!","ok")</f>
        <v>ok</v>
      </c>
    </row>
    <row r="169" spans="2:8">
      <c r="B169" s="19"/>
      <c r="C169" s="20"/>
      <c r="D169" s="19"/>
      <c r="E169" s="20"/>
      <c r="F169" s="19"/>
      <c r="G169" s="15" t="str">
        <f>IF(ISBLANK('1. Index'!$C$13),"-",IF(Tabulka2[[#This Row],[m/ž]]="M",VLOOKUP(Tabulka2[[#This Row],[ročník]],'2. Kategorie'!B:E,3,0),IF(Tabulka2[[#This Row],[m/ž]]="Z",VLOOKUP(Tabulka2[[#This Row],[ročník]],'2. Kategorie'!B:E,4,0),"?")))</f>
        <v>?</v>
      </c>
      <c r="H169" s="11" t="str">
        <f>IF(COUNTIFS([start. č.],Tabulka2[[#This Row],[start. č.]])&gt;1,"duplicita!","ok")</f>
        <v>ok</v>
      </c>
    </row>
    <row r="170" spans="2:8">
      <c r="B170" s="19"/>
      <c r="C170" s="20"/>
      <c r="D170" s="19"/>
      <c r="E170" s="20"/>
      <c r="F170" s="19"/>
      <c r="G170" s="15" t="str">
        <f>IF(ISBLANK('1. Index'!$C$13),"-",IF(Tabulka2[[#This Row],[m/ž]]="M",VLOOKUP(Tabulka2[[#This Row],[ročník]],'2. Kategorie'!B:E,3,0),IF(Tabulka2[[#This Row],[m/ž]]="Z",VLOOKUP(Tabulka2[[#This Row],[ročník]],'2. Kategorie'!B:E,4,0),"?")))</f>
        <v>?</v>
      </c>
      <c r="H170" s="11" t="str">
        <f>IF(COUNTIFS([start. č.],Tabulka2[[#This Row],[start. č.]])&gt;1,"duplicita!","ok")</f>
        <v>ok</v>
      </c>
    </row>
    <row r="171" spans="2:8">
      <c r="B171" s="19"/>
      <c r="C171" s="20"/>
      <c r="D171" s="19"/>
      <c r="E171" s="20"/>
      <c r="F171" s="19"/>
      <c r="G171" s="15" t="str">
        <f>IF(ISBLANK('1. Index'!$C$13),"-",IF(Tabulka2[[#This Row],[m/ž]]="M",VLOOKUP(Tabulka2[[#This Row],[ročník]],'2. Kategorie'!B:E,3,0),IF(Tabulka2[[#This Row],[m/ž]]="Z",VLOOKUP(Tabulka2[[#This Row],[ročník]],'2. Kategorie'!B:E,4,0),"?")))</f>
        <v>?</v>
      </c>
      <c r="H171" s="11" t="str">
        <f>IF(COUNTIFS([start. č.],Tabulka2[[#This Row],[start. č.]])&gt;1,"duplicita!","ok")</f>
        <v>ok</v>
      </c>
    </row>
    <row r="172" spans="2:8">
      <c r="B172" s="19"/>
      <c r="C172" s="20"/>
      <c r="D172" s="19"/>
      <c r="E172" s="20"/>
      <c r="F172" s="19"/>
      <c r="G172" s="15" t="str">
        <f>IF(ISBLANK('1. Index'!$C$13),"-",IF(Tabulka2[[#This Row],[m/ž]]="M",VLOOKUP(Tabulka2[[#This Row],[ročník]],'2. Kategorie'!B:E,3,0),IF(Tabulka2[[#This Row],[m/ž]]="Z",VLOOKUP(Tabulka2[[#This Row],[ročník]],'2. Kategorie'!B:E,4,0),"?")))</f>
        <v>?</v>
      </c>
      <c r="H172" s="11" t="str">
        <f>IF(COUNTIFS([start. č.],Tabulka2[[#This Row],[start. č.]])&gt;1,"duplicita!","ok")</f>
        <v>ok</v>
      </c>
    </row>
    <row r="173" spans="2:8">
      <c r="B173" s="19"/>
      <c r="C173" s="20"/>
      <c r="D173" s="19"/>
      <c r="E173" s="20"/>
      <c r="F173" s="19"/>
      <c r="G173" s="15" t="str">
        <f>IF(ISBLANK('1. Index'!$C$13),"-",IF(Tabulka2[[#This Row],[m/ž]]="M",VLOOKUP(Tabulka2[[#This Row],[ročník]],'2. Kategorie'!B:E,3,0),IF(Tabulka2[[#This Row],[m/ž]]="Z",VLOOKUP(Tabulka2[[#This Row],[ročník]],'2. Kategorie'!B:E,4,0),"?")))</f>
        <v>?</v>
      </c>
      <c r="H173" s="11" t="str">
        <f>IF(COUNTIFS([start. č.],Tabulka2[[#This Row],[start. č.]])&gt;1,"duplicita!","ok")</f>
        <v>ok</v>
      </c>
    </row>
    <row r="174" spans="2:8">
      <c r="B174" s="19"/>
      <c r="C174" s="20"/>
      <c r="D174" s="19"/>
      <c r="E174" s="20"/>
      <c r="F174" s="19"/>
      <c r="G174" s="15" t="str">
        <f>IF(ISBLANK('1. Index'!$C$13),"-",IF(Tabulka2[[#This Row],[m/ž]]="M",VLOOKUP(Tabulka2[[#This Row],[ročník]],'2. Kategorie'!B:E,3,0),IF(Tabulka2[[#This Row],[m/ž]]="Z",VLOOKUP(Tabulka2[[#This Row],[ročník]],'2. Kategorie'!B:E,4,0),"?")))</f>
        <v>?</v>
      </c>
      <c r="H174" s="11" t="str">
        <f>IF(COUNTIFS([start. č.],Tabulka2[[#This Row],[start. č.]])&gt;1,"duplicita!","ok")</f>
        <v>ok</v>
      </c>
    </row>
    <row r="175" spans="2:8">
      <c r="B175" s="19"/>
      <c r="C175" s="20"/>
      <c r="D175" s="19"/>
      <c r="E175" s="20"/>
      <c r="F175" s="19"/>
      <c r="G175" s="15" t="str">
        <f>IF(ISBLANK('1. Index'!$C$13),"-",IF(Tabulka2[[#This Row],[m/ž]]="M",VLOOKUP(Tabulka2[[#This Row],[ročník]],'2. Kategorie'!B:E,3,0),IF(Tabulka2[[#This Row],[m/ž]]="Z",VLOOKUP(Tabulka2[[#This Row],[ročník]],'2. Kategorie'!B:E,4,0),"?")))</f>
        <v>?</v>
      </c>
      <c r="H175" s="11" t="str">
        <f>IF(COUNTIFS([start. č.],Tabulka2[[#This Row],[start. č.]])&gt;1,"duplicita!","ok")</f>
        <v>ok</v>
      </c>
    </row>
    <row r="176" spans="2:8">
      <c r="B176" s="19"/>
      <c r="C176" s="20"/>
      <c r="D176" s="19"/>
      <c r="E176" s="20"/>
      <c r="F176" s="19"/>
      <c r="G176" s="15" t="str">
        <f>IF(ISBLANK('1. Index'!$C$13),"-",IF(Tabulka2[[#This Row],[m/ž]]="M",VLOOKUP(Tabulka2[[#This Row],[ročník]],'2. Kategorie'!B:E,3,0),IF(Tabulka2[[#This Row],[m/ž]]="Z",VLOOKUP(Tabulka2[[#This Row],[ročník]],'2. Kategorie'!B:E,4,0),"?")))</f>
        <v>?</v>
      </c>
      <c r="H176" s="11" t="str">
        <f>IF(COUNTIFS([start. č.],Tabulka2[[#This Row],[start. č.]])&gt;1,"duplicita!","ok")</f>
        <v>ok</v>
      </c>
    </row>
    <row r="177" spans="2:8">
      <c r="B177" s="19"/>
      <c r="C177" s="20"/>
      <c r="D177" s="19"/>
      <c r="E177" s="20"/>
      <c r="F177" s="19"/>
      <c r="G177" s="15" t="str">
        <f>IF(ISBLANK('1. Index'!$C$13),"-",IF(Tabulka2[[#This Row],[m/ž]]="M",VLOOKUP(Tabulka2[[#This Row],[ročník]],'2. Kategorie'!B:E,3,0),IF(Tabulka2[[#This Row],[m/ž]]="Z",VLOOKUP(Tabulka2[[#This Row],[ročník]],'2. Kategorie'!B:E,4,0),"?")))</f>
        <v>?</v>
      </c>
      <c r="H177" s="11" t="str">
        <f>IF(COUNTIFS([start. č.],Tabulka2[[#This Row],[start. č.]])&gt;1,"duplicita!","ok")</f>
        <v>ok</v>
      </c>
    </row>
    <row r="178" spans="2:8">
      <c r="B178" s="19"/>
      <c r="C178" s="20"/>
      <c r="D178" s="19"/>
      <c r="E178" s="20"/>
      <c r="F178" s="19"/>
      <c r="G178" s="15" t="str">
        <f>IF(ISBLANK('1. Index'!$C$13),"-",IF(Tabulka2[[#This Row],[m/ž]]="M",VLOOKUP(Tabulka2[[#This Row],[ročník]],'2. Kategorie'!B:E,3,0),IF(Tabulka2[[#This Row],[m/ž]]="Z",VLOOKUP(Tabulka2[[#This Row],[ročník]],'2. Kategorie'!B:E,4,0),"?")))</f>
        <v>?</v>
      </c>
      <c r="H178" s="11" t="str">
        <f>IF(COUNTIFS([start. č.],Tabulka2[[#This Row],[start. č.]])&gt;1,"duplicita!","ok")</f>
        <v>ok</v>
      </c>
    </row>
    <row r="179" spans="2:8">
      <c r="B179" s="19"/>
      <c r="C179" s="20"/>
      <c r="D179" s="19"/>
      <c r="E179" s="20"/>
      <c r="F179" s="19"/>
      <c r="G179" s="15" t="str">
        <f>IF(ISBLANK('1. Index'!$C$13),"-",IF(Tabulka2[[#This Row],[m/ž]]="M",VLOOKUP(Tabulka2[[#This Row],[ročník]],'2. Kategorie'!B:E,3,0),IF(Tabulka2[[#This Row],[m/ž]]="Z",VLOOKUP(Tabulka2[[#This Row],[ročník]],'2. Kategorie'!B:E,4,0),"?")))</f>
        <v>?</v>
      </c>
      <c r="H179" s="11" t="str">
        <f>IF(COUNTIFS([start. č.],Tabulka2[[#This Row],[start. č.]])&gt;1,"duplicita!","ok")</f>
        <v>ok</v>
      </c>
    </row>
    <row r="180" spans="2:8">
      <c r="B180" s="19"/>
      <c r="C180" s="20"/>
      <c r="D180" s="19"/>
      <c r="E180" s="20"/>
      <c r="F180" s="19"/>
      <c r="G180" s="15" t="str">
        <f>IF(ISBLANK('1. Index'!$C$13),"-",IF(Tabulka2[[#This Row],[m/ž]]="M",VLOOKUP(Tabulka2[[#This Row],[ročník]],'2. Kategorie'!B:E,3,0),IF(Tabulka2[[#This Row],[m/ž]]="Z",VLOOKUP(Tabulka2[[#This Row],[ročník]],'2. Kategorie'!B:E,4,0),"?")))</f>
        <v>?</v>
      </c>
      <c r="H180" s="11" t="str">
        <f>IF(COUNTIFS([start. č.],Tabulka2[[#This Row],[start. č.]])&gt;1,"duplicita!","ok")</f>
        <v>ok</v>
      </c>
    </row>
    <row r="181" spans="2:8">
      <c r="B181" s="19"/>
      <c r="C181" s="20"/>
      <c r="D181" s="19"/>
      <c r="E181" s="20"/>
      <c r="F181" s="19"/>
      <c r="G181" s="15" t="str">
        <f>IF(ISBLANK('1. Index'!$C$13),"-",IF(Tabulka2[[#This Row],[m/ž]]="M",VLOOKUP(Tabulka2[[#This Row],[ročník]],'2. Kategorie'!B:E,3,0),IF(Tabulka2[[#This Row],[m/ž]]="Z",VLOOKUP(Tabulka2[[#This Row],[ročník]],'2. Kategorie'!B:E,4,0),"?")))</f>
        <v>?</v>
      </c>
      <c r="H181" s="11" t="str">
        <f>IF(COUNTIFS([start. č.],Tabulka2[[#This Row],[start. č.]])&gt;1,"duplicita!","ok")</f>
        <v>ok</v>
      </c>
    </row>
    <row r="182" spans="2:8">
      <c r="B182" s="19"/>
      <c r="C182" s="20"/>
      <c r="D182" s="19"/>
      <c r="E182" s="20"/>
      <c r="F182" s="19"/>
      <c r="G182" s="15" t="str">
        <f>IF(ISBLANK('1. Index'!$C$13),"-",IF(Tabulka2[[#This Row],[m/ž]]="M",VLOOKUP(Tabulka2[[#This Row],[ročník]],'2. Kategorie'!B:E,3,0),IF(Tabulka2[[#This Row],[m/ž]]="Z",VLOOKUP(Tabulka2[[#This Row],[ročník]],'2. Kategorie'!B:E,4,0),"?")))</f>
        <v>?</v>
      </c>
      <c r="H182" s="11" t="str">
        <f>IF(COUNTIFS([start. č.],Tabulka2[[#This Row],[start. č.]])&gt;1,"duplicita!","ok")</f>
        <v>ok</v>
      </c>
    </row>
    <row r="183" spans="2:8">
      <c r="B183" s="19"/>
      <c r="C183" s="20"/>
      <c r="D183" s="19"/>
      <c r="E183" s="20"/>
      <c r="F183" s="19"/>
      <c r="G183" s="15" t="str">
        <f>IF(ISBLANK('1. Index'!$C$13),"-",IF(Tabulka2[[#This Row],[m/ž]]="M",VLOOKUP(Tabulka2[[#This Row],[ročník]],'2. Kategorie'!B:E,3,0),IF(Tabulka2[[#This Row],[m/ž]]="Z",VLOOKUP(Tabulka2[[#This Row],[ročník]],'2. Kategorie'!B:E,4,0),"?")))</f>
        <v>?</v>
      </c>
      <c r="H183" s="11" t="str">
        <f>IF(COUNTIFS([start. č.],Tabulka2[[#This Row],[start. č.]])&gt;1,"duplicita!","ok")</f>
        <v>ok</v>
      </c>
    </row>
    <row r="184" spans="2:8">
      <c r="B184" s="19"/>
      <c r="C184" s="20"/>
      <c r="D184" s="19"/>
      <c r="E184" s="20"/>
      <c r="F184" s="19"/>
      <c r="G184" s="15" t="str">
        <f>IF(ISBLANK('1. Index'!$C$13),"-",IF(Tabulka2[[#This Row],[m/ž]]="M",VLOOKUP(Tabulka2[[#This Row],[ročník]],'2. Kategorie'!B:E,3,0),IF(Tabulka2[[#This Row],[m/ž]]="Z",VLOOKUP(Tabulka2[[#This Row],[ročník]],'2. Kategorie'!B:E,4,0),"?")))</f>
        <v>?</v>
      </c>
      <c r="H184" s="11" t="str">
        <f>IF(COUNTIFS([start. č.],Tabulka2[[#This Row],[start. č.]])&gt;1,"duplicita!","ok")</f>
        <v>ok</v>
      </c>
    </row>
    <row r="185" spans="2:8">
      <c r="B185" s="19"/>
      <c r="C185" s="20"/>
      <c r="D185" s="19"/>
      <c r="E185" s="20"/>
      <c r="F185" s="19"/>
      <c r="G185" s="15" t="str">
        <f>IF(ISBLANK('1. Index'!$C$13),"-",IF(Tabulka2[[#This Row],[m/ž]]="M",VLOOKUP(Tabulka2[[#This Row],[ročník]],'2. Kategorie'!B:E,3,0),IF(Tabulka2[[#This Row],[m/ž]]="Z",VLOOKUP(Tabulka2[[#This Row],[ročník]],'2. Kategorie'!B:E,4,0),"?")))</f>
        <v>?</v>
      </c>
      <c r="H185" s="11" t="str">
        <f>IF(COUNTIFS([start. č.],Tabulka2[[#This Row],[start. č.]])&gt;1,"duplicita!","ok")</f>
        <v>ok</v>
      </c>
    </row>
    <row r="186" spans="2:8">
      <c r="B186" s="19"/>
      <c r="C186" s="20"/>
      <c r="D186" s="19"/>
      <c r="E186" s="20"/>
      <c r="F186" s="19"/>
      <c r="G186" s="15" t="str">
        <f>IF(ISBLANK('1. Index'!$C$13),"-",IF(Tabulka2[[#This Row],[m/ž]]="M",VLOOKUP(Tabulka2[[#This Row],[ročník]],'2. Kategorie'!B:E,3,0),IF(Tabulka2[[#This Row],[m/ž]]="Z",VLOOKUP(Tabulka2[[#This Row],[ročník]],'2. Kategorie'!B:E,4,0),"?")))</f>
        <v>?</v>
      </c>
      <c r="H186" s="11" t="str">
        <f>IF(COUNTIFS([start. č.],Tabulka2[[#This Row],[start. č.]])&gt;1,"duplicita!","ok")</f>
        <v>ok</v>
      </c>
    </row>
    <row r="187" spans="2:8">
      <c r="B187" s="19"/>
      <c r="C187" s="20"/>
      <c r="D187" s="19"/>
      <c r="E187" s="20"/>
      <c r="F187" s="19"/>
      <c r="G187" s="15" t="str">
        <f>IF(ISBLANK('1. Index'!$C$13),"-",IF(Tabulka2[[#This Row],[m/ž]]="M",VLOOKUP(Tabulka2[[#This Row],[ročník]],'2. Kategorie'!B:E,3,0),IF(Tabulka2[[#This Row],[m/ž]]="Z",VLOOKUP(Tabulka2[[#This Row],[ročník]],'2. Kategorie'!B:E,4,0),"?")))</f>
        <v>?</v>
      </c>
      <c r="H187" s="11" t="str">
        <f>IF(COUNTIFS([start. č.],Tabulka2[[#This Row],[start. č.]])&gt;1,"duplicita!","ok")</f>
        <v>ok</v>
      </c>
    </row>
    <row r="188" spans="2:8">
      <c r="B188" s="19"/>
      <c r="C188" s="20"/>
      <c r="D188" s="19"/>
      <c r="E188" s="20"/>
      <c r="F188" s="19"/>
      <c r="G188" s="15" t="str">
        <f>IF(ISBLANK('1. Index'!$C$13),"-",IF(Tabulka2[[#This Row],[m/ž]]="M",VLOOKUP(Tabulka2[[#This Row],[ročník]],'2. Kategorie'!B:E,3,0),IF(Tabulka2[[#This Row],[m/ž]]="Z",VLOOKUP(Tabulka2[[#This Row],[ročník]],'2. Kategorie'!B:E,4,0),"?")))</f>
        <v>?</v>
      </c>
      <c r="H188" s="11" t="str">
        <f>IF(COUNTIFS([start. č.],Tabulka2[[#This Row],[start. č.]])&gt;1,"duplicita!","ok")</f>
        <v>ok</v>
      </c>
    </row>
    <row r="189" spans="2:8">
      <c r="B189" s="19"/>
      <c r="C189" s="20"/>
      <c r="D189" s="19"/>
      <c r="E189" s="20"/>
      <c r="F189" s="19"/>
      <c r="G189" s="15" t="str">
        <f>IF(ISBLANK('1. Index'!$C$13),"-",IF(Tabulka2[[#This Row],[m/ž]]="M",VLOOKUP(Tabulka2[[#This Row],[ročník]],'2. Kategorie'!B:E,3,0),IF(Tabulka2[[#This Row],[m/ž]]="Z",VLOOKUP(Tabulka2[[#This Row],[ročník]],'2. Kategorie'!B:E,4,0),"?")))</f>
        <v>?</v>
      </c>
      <c r="H189" s="11" t="str">
        <f>IF(COUNTIFS([start. č.],Tabulka2[[#This Row],[start. č.]])&gt;1,"duplicita!","ok")</f>
        <v>ok</v>
      </c>
    </row>
    <row r="190" spans="2:8">
      <c r="B190" s="19"/>
      <c r="C190" s="20"/>
      <c r="D190" s="19"/>
      <c r="E190" s="20"/>
      <c r="F190" s="19"/>
      <c r="G190" s="15" t="str">
        <f>IF(ISBLANK('1. Index'!$C$13),"-",IF(Tabulka2[[#This Row],[m/ž]]="M",VLOOKUP(Tabulka2[[#This Row],[ročník]],'2. Kategorie'!B:E,3,0),IF(Tabulka2[[#This Row],[m/ž]]="Z",VLOOKUP(Tabulka2[[#This Row],[ročník]],'2. Kategorie'!B:E,4,0),"?")))</f>
        <v>?</v>
      </c>
      <c r="H190" s="11" t="str">
        <f>IF(COUNTIFS([start. č.],Tabulka2[[#This Row],[start. č.]])&gt;1,"duplicita!","ok")</f>
        <v>ok</v>
      </c>
    </row>
    <row r="191" spans="2:8">
      <c r="B191" s="19"/>
      <c r="C191" s="20"/>
      <c r="D191" s="19"/>
      <c r="E191" s="20"/>
      <c r="F191" s="19"/>
      <c r="G191" s="15" t="str">
        <f>IF(ISBLANK('1. Index'!$C$13),"-",IF(Tabulka2[[#This Row],[m/ž]]="M",VLOOKUP(Tabulka2[[#This Row],[ročník]],'2. Kategorie'!B:E,3,0),IF(Tabulka2[[#This Row],[m/ž]]="Z",VLOOKUP(Tabulka2[[#This Row],[ročník]],'2. Kategorie'!B:E,4,0),"?")))</f>
        <v>?</v>
      </c>
      <c r="H191" s="11" t="str">
        <f>IF(COUNTIFS([start. č.],Tabulka2[[#This Row],[start. č.]])&gt;1,"duplicita!","ok")</f>
        <v>ok</v>
      </c>
    </row>
    <row r="192" spans="2:8">
      <c r="B192" s="19"/>
      <c r="C192" s="20"/>
      <c r="D192" s="19"/>
      <c r="E192" s="20"/>
      <c r="F192" s="19"/>
      <c r="G192" s="15" t="str">
        <f>IF(ISBLANK('1. Index'!$C$13),"-",IF(Tabulka2[[#This Row],[m/ž]]="M",VLOOKUP(Tabulka2[[#This Row],[ročník]],'2. Kategorie'!B:E,3,0),IF(Tabulka2[[#This Row],[m/ž]]="Z",VLOOKUP(Tabulka2[[#This Row],[ročník]],'2. Kategorie'!B:E,4,0),"?")))</f>
        <v>?</v>
      </c>
      <c r="H192" s="11" t="str">
        <f>IF(COUNTIFS([start. č.],Tabulka2[[#This Row],[start. č.]])&gt;1,"duplicita!","ok")</f>
        <v>ok</v>
      </c>
    </row>
    <row r="193" spans="2:8">
      <c r="B193" s="19"/>
      <c r="C193" s="20"/>
      <c r="D193" s="19"/>
      <c r="E193" s="20"/>
      <c r="F193" s="19"/>
      <c r="G193" s="15" t="str">
        <f>IF(ISBLANK('1. Index'!$C$13),"-",IF(Tabulka2[[#This Row],[m/ž]]="M",VLOOKUP(Tabulka2[[#This Row],[ročník]],'2. Kategorie'!B:E,3,0),IF(Tabulka2[[#This Row],[m/ž]]="Z",VLOOKUP(Tabulka2[[#This Row],[ročník]],'2. Kategorie'!B:E,4,0),"?")))</f>
        <v>?</v>
      </c>
      <c r="H193" s="11" t="str">
        <f>IF(COUNTIFS([start. č.],Tabulka2[[#This Row],[start. č.]])&gt;1,"duplicita!","ok")</f>
        <v>ok</v>
      </c>
    </row>
    <row r="194" spans="2:8">
      <c r="B194" s="19"/>
      <c r="C194" s="20"/>
      <c r="D194" s="19"/>
      <c r="E194" s="20"/>
      <c r="F194" s="19"/>
      <c r="G194" s="15" t="str">
        <f>IF(ISBLANK('1. Index'!$C$13),"-",IF(Tabulka2[[#This Row],[m/ž]]="M",VLOOKUP(Tabulka2[[#This Row],[ročník]],'2. Kategorie'!B:E,3,0),IF(Tabulka2[[#This Row],[m/ž]]="Z",VLOOKUP(Tabulka2[[#This Row],[ročník]],'2. Kategorie'!B:E,4,0),"?")))</f>
        <v>?</v>
      </c>
      <c r="H194" s="11" t="str">
        <f>IF(COUNTIFS([start. č.],Tabulka2[[#This Row],[start. č.]])&gt;1,"duplicita!","ok")</f>
        <v>ok</v>
      </c>
    </row>
    <row r="195" spans="2:8">
      <c r="B195" s="19"/>
      <c r="C195" s="20"/>
      <c r="D195" s="19"/>
      <c r="E195" s="20"/>
      <c r="F195" s="19"/>
      <c r="G195" s="15" t="str">
        <f>IF(ISBLANK('1. Index'!$C$13),"-",IF(Tabulka2[[#This Row],[m/ž]]="M",VLOOKUP(Tabulka2[[#This Row],[ročník]],'2. Kategorie'!B:E,3,0),IF(Tabulka2[[#This Row],[m/ž]]="Z",VLOOKUP(Tabulka2[[#This Row],[ročník]],'2. Kategorie'!B:E,4,0),"?")))</f>
        <v>?</v>
      </c>
      <c r="H195" s="11" t="str">
        <f>IF(COUNTIFS([start. č.],Tabulka2[[#This Row],[start. č.]])&gt;1,"duplicita!","ok")</f>
        <v>ok</v>
      </c>
    </row>
    <row r="196" spans="2:8">
      <c r="B196" s="19"/>
      <c r="C196" s="20"/>
      <c r="D196" s="19"/>
      <c r="E196" s="20"/>
      <c r="F196" s="19"/>
      <c r="G196" s="15" t="str">
        <f>IF(ISBLANK('1. Index'!$C$13),"-",IF(Tabulka2[[#This Row],[m/ž]]="M",VLOOKUP(Tabulka2[[#This Row],[ročník]],'2. Kategorie'!B:E,3,0),IF(Tabulka2[[#This Row],[m/ž]]="Z",VLOOKUP(Tabulka2[[#This Row],[ročník]],'2. Kategorie'!B:E,4,0),"?")))</f>
        <v>?</v>
      </c>
      <c r="H196" s="11" t="str">
        <f>IF(COUNTIFS([start. č.],Tabulka2[[#This Row],[start. č.]])&gt;1,"duplicita!","ok")</f>
        <v>ok</v>
      </c>
    </row>
    <row r="197" spans="2:8">
      <c r="B197" s="19"/>
      <c r="C197" s="20"/>
      <c r="D197" s="19"/>
      <c r="E197" s="20"/>
      <c r="F197" s="19"/>
      <c r="G197" s="15" t="str">
        <f>IF(ISBLANK('1. Index'!$C$13),"-",IF(Tabulka2[[#This Row],[m/ž]]="M",VLOOKUP(Tabulka2[[#This Row],[ročník]],'2. Kategorie'!B:E,3,0),IF(Tabulka2[[#This Row],[m/ž]]="Z",VLOOKUP(Tabulka2[[#This Row],[ročník]],'2. Kategorie'!B:E,4,0),"?")))</f>
        <v>?</v>
      </c>
      <c r="H197" s="11" t="str">
        <f>IF(COUNTIFS([start. č.],Tabulka2[[#This Row],[start. č.]])&gt;1,"duplicita!","ok")</f>
        <v>ok</v>
      </c>
    </row>
    <row r="198" spans="2:8">
      <c r="B198" s="19"/>
      <c r="C198" s="20"/>
      <c r="D198" s="19"/>
      <c r="E198" s="20"/>
      <c r="F198" s="19"/>
      <c r="G198" s="15" t="str">
        <f>IF(ISBLANK('1. Index'!$C$13),"-",IF(Tabulka2[[#This Row],[m/ž]]="M",VLOOKUP(Tabulka2[[#This Row],[ročník]],'2. Kategorie'!B:E,3,0),IF(Tabulka2[[#This Row],[m/ž]]="Z",VLOOKUP(Tabulka2[[#This Row],[ročník]],'2. Kategorie'!B:E,4,0),"?")))</f>
        <v>?</v>
      </c>
      <c r="H198" s="11" t="str">
        <f>IF(COUNTIFS([start. č.],Tabulka2[[#This Row],[start. č.]])&gt;1,"duplicita!","ok")</f>
        <v>ok</v>
      </c>
    </row>
    <row r="199" spans="2:8">
      <c r="B199" s="19"/>
      <c r="C199" s="20"/>
      <c r="D199" s="19"/>
      <c r="E199" s="20"/>
      <c r="F199" s="19"/>
      <c r="G199" s="15" t="str">
        <f>IF(ISBLANK('1. Index'!$C$13),"-",IF(Tabulka2[[#This Row],[m/ž]]="M",VLOOKUP(Tabulka2[[#This Row],[ročník]],'2. Kategorie'!B:E,3,0),IF(Tabulka2[[#This Row],[m/ž]]="Z",VLOOKUP(Tabulka2[[#This Row],[ročník]],'2. Kategorie'!B:E,4,0),"?")))</f>
        <v>?</v>
      </c>
      <c r="H199" s="11" t="str">
        <f>IF(COUNTIFS([start. č.],Tabulka2[[#This Row],[start. č.]])&gt;1,"duplicita!","ok")</f>
        <v>ok</v>
      </c>
    </row>
    <row r="200" spans="2:8">
      <c r="B200" s="19"/>
      <c r="C200" s="20"/>
      <c r="D200" s="19"/>
      <c r="E200" s="20"/>
      <c r="F200" s="19"/>
      <c r="G200" s="15" t="str">
        <f>IF(ISBLANK('1. Index'!$C$13),"-",IF(Tabulka2[[#This Row],[m/ž]]="M",VLOOKUP(Tabulka2[[#This Row],[ročník]],'2. Kategorie'!B:E,3,0),IF(Tabulka2[[#This Row],[m/ž]]="Z",VLOOKUP(Tabulka2[[#This Row],[ročník]],'2. Kategorie'!B:E,4,0),"?")))</f>
        <v>?</v>
      </c>
      <c r="H200" s="11" t="str">
        <f>IF(COUNTIFS([start. č.],Tabulka2[[#This Row],[start. č.]])&gt;1,"duplicita!","ok")</f>
        <v>ok</v>
      </c>
    </row>
    <row r="201" spans="2:8">
      <c r="B201" s="19"/>
      <c r="C201" s="20"/>
      <c r="D201" s="19"/>
      <c r="E201" s="20"/>
      <c r="F201" s="19"/>
      <c r="G201" s="15" t="str">
        <f>IF(ISBLANK('1. Index'!$C$13),"-",IF(Tabulka2[[#This Row],[m/ž]]="M",VLOOKUP(Tabulka2[[#This Row],[ročník]],'2. Kategorie'!B:E,3,0),IF(Tabulka2[[#This Row],[m/ž]]="Z",VLOOKUP(Tabulka2[[#This Row],[ročník]],'2. Kategorie'!B:E,4,0),"?")))</f>
        <v>?</v>
      </c>
      <c r="H201" s="11" t="str">
        <f>IF(COUNTIFS([start. č.],Tabulka2[[#This Row],[start. č.]])&gt;1,"duplicita!","ok")</f>
        <v>ok</v>
      </c>
    </row>
    <row r="202" spans="2:8">
      <c r="B202" s="19"/>
      <c r="C202" s="20"/>
      <c r="D202" s="19"/>
      <c r="E202" s="20"/>
      <c r="F202" s="19"/>
      <c r="G202" s="15" t="str">
        <f>IF(ISBLANK('1. Index'!$C$13),"-",IF(Tabulka2[[#This Row],[m/ž]]="M",VLOOKUP(Tabulka2[[#This Row],[ročník]],'2. Kategorie'!B:E,3,0),IF(Tabulka2[[#This Row],[m/ž]]="Z",VLOOKUP(Tabulka2[[#This Row],[ročník]],'2. Kategorie'!B:E,4,0),"?")))</f>
        <v>?</v>
      </c>
      <c r="H202" s="11" t="str">
        <f>IF(COUNTIFS([start. č.],Tabulka2[[#This Row],[start. č.]])&gt;1,"duplicita!","ok")</f>
        <v>ok</v>
      </c>
    </row>
    <row r="203" spans="2:8">
      <c r="B203" s="19"/>
      <c r="C203" s="20"/>
      <c r="D203" s="19"/>
      <c r="E203" s="20"/>
      <c r="F203" s="19"/>
      <c r="G203" s="15" t="str">
        <f>IF(ISBLANK('1. Index'!$C$13),"-",IF(Tabulka2[[#This Row],[m/ž]]="M",VLOOKUP(Tabulka2[[#This Row],[ročník]],'2. Kategorie'!B:E,3,0),IF(Tabulka2[[#This Row],[m/ž]]="Z",VLOOKUP(Tabulka2[[#This Row],[ročník]],'2. Kategorie'!B:E,4,0),"?")))</f>
        <v>?</v>
      </c>
      <c r="H203" s="11" t="str">
        <f>IF(COUNTIFS([start. č.],Tabulka2[[#This Row],[start. č.]])&gt;1,"duplicita!","ok")</f>
        <v>ok</v>
      </c>
    </row>
    <row r="204" spans="2:8">
      <c r="B204" s="19"/>
      <c r="C204" s="20"/>
      <c r="D204" s="19"/>
      <c r="E204" s="20"/>
      <c r="F204" s="19"/>
      <c r="G204" s="15" t="str">
        <f>IF(ISBLANK('1. Index'!$C$13),"-",IF(Tabulka2[[#This Row],[m/ž]]="M",VLOOKUP(Tabulka2[[#This Row],[ročník]],'2. Kategorie'!B:E,3,0),IF(Tabulka2[[#This Row],[m/ž]]="Z",VLOOKUP(Tabulka2[[#This Row],[ročník]],'2. Kategorie'!B:E,4,0),"?")))</f>
        <v>?</v>
      </c>
      <c r="H204" s="11" t="str">
        <f>IF(COUNTIFS([start. č.],Tabulka2[[#This Row],[start. č.]])&gt;1,"duplicita!","ok")</f>
        <v>ok</v>
      </c>
    </row>
    <row r="205" spans="2:8">
      <c r="B205" s="19"/>
      <c r="C205" s="20"/>
      <c r="D205" s="19"/>
      <c r="E205" s="20"/>
      <c r="F205" s="19"/>
      <c r="G205" s="15" t="str">
        <f>IF(ISBLANK('1. Index'!$C$13),"-",IF(Tabulka2[[#This Row],[m/ž]]="M",VLOOKUP(Tabulka2[[#This Row],[ročník]],'2. Kategorie'!B:E,3,0),IF(Tabulka2[[#This Row],[m/ž]]="Z",VLOOKUP(Tabulka2[[#This Row],[ročník]],'2. Kategorie'!B:E,4,0),"?")))</f>
        <v>?</v>
      </c>
      <c r="H205" s="11" t="str">
        <f>IF(COUNTIFS([start. č.],Tabulka2[[#This Row],[start. č.]])&gt;1,"duplicita!","ok")</f>
        <v>ok</v>
      </c>
    </row>
    <row r="206" spans="2:8">
      <c r="B206" s="19"/>
      <c r="C206" s="20"/>
      <c r="D206" s="19"/>
      <c r="E206" s="20"/>
      <c r="F206" s="19"/>
      <c r="G206" s="15" t="str">
        <f>IF(ISBLANK('1. Index'!$C$13),"-",IF(Tabulka2[[#This Row],[m/ž]]="M",VLOOKUP(Tabulka2[[#This Row],[ročník]],'2. Kategorie'!B:E,3,0),IF(Tabulka2[[#This Row],[m/ž]]="Z",VLOOKUP(Tabulka2[[#This Row],[ročník]],'2. Kategorie'!B:E,4,0),"?")))</f>
        <v>?</v>
      </c>
      <c r="H206" s="11" t="str">
        <f>IF(COUNTIFS([start. č.],Tabulka2[[#This Row],[start. č.]])&gt;1,"duplicita!","ok")</f>
        <v>ok</v>
      </c>
    </row>
    <row r="207" spans="2:8">
      <c r="B207" s="19"/>
      <c r="C207" s="20"/>
      <c r="D207" s="19"/>
      <c r="E207" s="20"/>
      <c r="F207" s="19"/>
      <c r="G207" s="15" t="str">
        <f>IF(ISBLANK('1. Index'!$C$13),"-",IF(Tabulka2[[#This Row],[m/ž]]="M",VLOOKUP(Tabulka2[[#This Row],[ročník]],'2. Kategorie'!B:E,3,0),IF(Tabulka2[[#This Row],[m/ž]]="Z",VLOOKUP(Tabulka2[[#This Row],[ročník]],'2. Kategorie'!B:E,4,0),"?")))</f>
        <v>?</v>
      </c>
      <c r="H207" s="11" t="str">
        <f>IF(COUNTIFS([start. č.],Tabulka2[[#This Row],[start. č.]])&gt;1,"duplicita!","ok")</f>
        <v>ok</v>
      </c>
    </row>
    <row r="208" spans="2:8">
      <c r="B208" s="19"/>
      <c r="C208" s="20"/>
      <c r="D208" s="19"/>
      <c r="E208" s="20"/>
      <c r="F208" s="19"/>
      <c r="G208" s="15" t="str">
        <f>IF(ISBLANK('1. Index'!$C$13),"-",IF(Tabulka2[[#This Row],[m/ž]]="M",VLOOKUP(Tabulka2[[#This Row],[ročník]],'2. Kategorie'!B:E,3,0),IF(Tabulka2[[#This Row],[m/ž]]="Z",VLOOKUP(Tabulka2[[#This Row],[ročník]],'2. Kategorie'!B:E,4,0),"?")))</f>
        <v>?</v>
      </c>
      <c r="H208" s="11" t="str">
        <f>IF(COUNTIFS([start. č.],Tabulka2[[#This Row],[start. č.]])&gt;1,"duplicita!","ok")</f>
        <v>ok</v>
      </c>
    </row>
    <row r="209" spans="2:8">
      <c r="B209" s="19"/>
      <c r="C209" s="20"/>
      <c r="D209" s="19"/>
      <c r="E209" s="20"/>
      <c r="F209" s="19"/>
      <c r="G209" s="15" t="str">
        <f>IF(ISBLANK('1. Index'!$C$13),"-",IF(Tabulka2[[#This Row],[m/ž]]="M",VLOOKUP(Tabulka2[[#This Row],[ročník]],'2. Kategorie'!B:E,3,0),IF(Tabulka2[[#This Row],[m/ž]]="Z",VLOOKUP(Tabulka2[[#This Row],[ročník]],'2. Kategorie'!B:E,4,0),"?")))</f>
        <v>?</v>
      </c>
      <c r="H209" s="11" t="str">
        <f>IF(COUNTIFS([start. č.],Tabulka2[[#This Row],[start. č.]])&gt;1,"duplicita!","ok")</f>
        <v>ok</v>
      </c>
    </row>
    <row r="210" spans="2:8">
      <c r="B210" s="19"/>
      <c r="C210" s="20"/>
      <c r="D210" s="19"/>
      <c r="E210" s="20"/>
      <c r="F210" s="19"/>
      <c r="G210" s="15" t="str">
        <f>IF(ISBLANK('1. Index'!$C$13),"-",IF(Tabulka2[[#This Row],[m/ž]]="M",VLOOKUP(Tabulka2[[#This Row],[ročník]],'2. Kategorie'!B:E,3,0),IF(Tabulka2[[#This Row],[m/ž]]="Z",VLOOKUP(Tabulka2[[#This Row],[ročník]],'2. Kategorie'!B:E,4,0),"?")))</f>
        <v>?</v>
      </c>
      <c r="H210" s="11" t="str">
        <f>IF(COUNTIFS([start. č.],Tabulka2[[#This Row],[start. č.]])&gt;1,"duplicita!","ok")</f>
        <v>ok</v>
      </c>
    </row>
    <row r="211" spans="2:8">
      <c r="B211" s="19"/>
      <c r="C211" s="20"/>
      <c r="D211" s="19"/>
      <c r="E211" s="20"/>
      <c r="F211" s="19"/>
      <c r="G211" s="15" t="str">
        <f>IF(ISBLANK('1. Index'!$C$13),"-",IF(Tabulka2[[#This Row],[m/ž]]="M",VLOOKUP(Tabulka2[[#This Row],[ročník]],'2. Kategorie'!B:E,3,0),IF(Tabulka2[[#This Row],[m/ž]]="Z",VLOOKUP(Tabulka2[[#This Row],[ročník]],'2. Kategorie'!B:E,4,0),"?")))</f>
        <v>?</v>
      </c>
      <c r="H211" s="11" t="str">
        <f>IF(COUNTIFS([start. č.],Tabulka2[[#This Row],[start. č.]])&gt;1,"duplicita!","ok")</f>
        <v>ok</v>
      </c>
    </row>
    <row r="212" spans="2:8">
      <c r="B212" s="19"/>
      <c r="C212" s="20"/>
      <c r="D212" s="19"/>
      <c r="E212" s="20"/>
      <c r="F212" s="19"/>
      <c r="G212" s="15" t="str">
        <f>IF(ISBLANK('1. Index'!$C$13),"-",IF(Tabulka2[[#This Row],[m/ž]]="M",VLOOKUP(Tabulka2[[#This Row],[ročník]],'2. Kategorie'!B:E,3,0),IF(Tabulka2[[#This Row],[m/ž]]="Z",VLOOKUP(Tabulka2[[#This Row],[ročník]],'2. Kategorie'!B:E,4,0),"?")))</f>
        <v>?</v>
      </c>
      <c r="H212" s="11" t="str">
        <f>IF(COUNTIFS([start. č.],Tabulka2[[#This Row],[start. č.]])&gt;1,"duplicita!","ok")</f>
        <v>ok</v>
      </c>
    </row>
    <row r="213" spans="2:8">
      <c r="B213" s="19"/>
      <c r="C213" s="20"/>
      <c r="D213" s="19"/>
      <c r="E213" s="20"/>
      <c r="F213" s="19"/>
      <c r="G213" s="15" t="str">
        <f>IF(ISBLANK('1. Index'!$C$13),"-",IF(Tabulka2[[#This Row],[m/ž]]="M",VLOOKUP(Tabulka2[[#This Row],[ročník]],'2. Kategorie'!B:E,3,0),IF(Tabulka2[[#This Row],[m/ž]]="Z",VLOOKUP(Tabulka2[[#This Row],[ročník]],'2. Kategorie'!B:E,4,0),"?")))</f>
        <v>?</v>
      </c>
      <c r="H213" s="11" t="str">
        <f>IF(COUNTIFS([start. č.],Tabulka2[[#This Row],[start. č.]])&gt;1,"duplicita!","ok")</f>
        <v>ok</v>
      </c>
    </row>
    <row r="214" spans="2:8">
      <c r="B214" s="19"/>
      <c r="C214" s="20"/>
      <c r="D214" s="19"/>
      <c r="E214" s="20"/>
      <c r="F214" s="19"/>
      <c r="G214" s="15" t="str">
        <f>IF(ISBLANK('1. Index'!$C$13),"-",IF(Tabulka2[[#This Row],[m/ž]]="M",VLOOKUP(Tabulka2[[#This Row],[ročník]],'2. Kategorie'!B:E,3,0),IF(Tabulka2[[#This Row],[m/ž]]="Z",VLOOKUP(Tabulka2[[#This Row],[ročník]],'2. Kategorie'!B:E,4,0),"?")))</f>
        <v>?</v>
      </c>
      <c r="H214" s="11" t="str">
        <f>IF(COUNTIFS([start. č.],Tabulka2[[#This Row],[start. č.]])&gt;1,"duplicita!","ok")</f>
        <v>ok</v>
      </c>
    </row>
    <row r="215" spans="2:8">
      <c r="B215" s="19"/>
      <c r="C215" s="20"/>
      <c r="D215" s="19"/>
      <c r="E215" s="20"/>
      <c r="F215" s="19"/>
      <c r="G215" s="15" t="str">
        <f>IF(ISBLANK('1. Index'!$C$13),"-",IF(Tabulka2[[#This Row],[m/ž]]="M",VLOOKUP(Tabulka2[[#This Row],[ročník]],'2. Kategorie'!B:E,3,0),IF(Tabulka2[[#This Row],[m/ž]]="Z",VLOOKUP(Tabulka2[[#This Row],[ročník]],'2. Kategorie'!B:E,4,0),"?")))</f>
        <v>?</v>
      </c>
      <c r="H215" s="11" t="str">
        <f>IF(COUNTIFS([start. č.],Tabulka2[[#This Row],[start. č.]])&gt;1,"duplicita!","ok")</f>
        <v>ok</v>
      </c>
    </row>
    <row r="216" spans="2:8">
      <c r="B216" s="19"/>
      <c r="C216" s="20"/>
      <c r="D216" s="19"/>
      <c r="E216" s="20"/>
      <c r="F216" s="19"/>
      <c r="G216" s="15" t="str">
        <f>IF(ISBLANK('1. Index'!$C$13),"-",IF(Tabulka2[[#This Row],[m/ž]]="M",VLOOKUP(Tabulka2[[#This Row],[ročník]],'2. Kategorie'!B:E,3,0),IF(Tabulka2[[#This Row],[m/ž]]="Z",VLOOKUP(Tabulka2[[#This Row],[ročník]],'2. Kategorie'!B:E,4,0),"?")))</f>
        <v>?</v>
      </c>
      <c r="H216" s="11" t="str">
        <f>IF(COUNTIFS([start. č.],Tabulka2[[#This Row],[start. č.]])&gt;1,"duplicita!","ok")</f>
        <v>ok</v>
      </c>
    </row>
    <row r="217" spans="2:8">
      <c r="B217" s="19"/>
      <c r="C217" s="20"/>
      <c r="D217" s="19"/>
      <c r="E217" s="20"/>
      <c r="F217" s="19"/>
      <c r="G217" s="15" t="str">
        <f>IF(ISBLANK('1. Index'!$C$13),"-",IF(Tabulka2[[#This Row],[m/ž]]="M",VLOOKUP(Tabulka2[[#This Row],[ročník]],'2. Kategorie'!B:E,3,0),IF(Tabulka2[[#This Row],[m/ž]]="Z",VLOOKUP(Tabulka2[[#This Row],[ročník]],'2. Kategorie'!B:E,4,0),"?")))</f>
        <v>?</v>
      </c>
      <c r="H217" s="11" t="str">
        <f>IF(COUNTIFS([start. č.],Tabulka2[[#This Row],[start. č.]])&gt;1,"duplicita!","ok")</f>
        <v>ok</v>
      </c>
    </row>
    <row r="218" spans="2:8">
      <c r="B218" s="19"/>
      <c r="C218" s="20"/>
      <c r="D218" s="19"/>
      <c r="E218" s="20"/>
      <c r="F218" s="19"/>
      <c r="G218" s="15" t="str">
        <f>IF(ISBLANK('1. Index'!$C$13),"-",IF(Tabulka2[[#This Row],[m/ž]]="M",VLOOKUP(Tabulka2[[#This Row],[ročník]],'2. Kategorie'!B:E,3,0),IF(Tabulka2[[#This Row],[m/ž]]="Z",VLOOKUP(Tabulka2[[#This Row],[ročník]],'2. Kategorie'!B:E,4,0),"?")))</f>
        <v>?</v>
      </c>
      <c r="H218" s="11" t="str">
        <f>IF(COUNTIFS([start. č.],Tabulka2[[#This Row],[start. č.]])&gt;1,"duplicita!","ok")</f>
        <v>ok</v>
      </c>
    </row>
    <row r="219" spans="2:8">
      <c r="B219" s="19"/>
      <c r="C219" s="20"/>
      <c r="D219" s="19"/>
      <c r="E219" s="20"/>
      <c r="F219" s="19"/>
      <c r="G219" s="15" t="str">
        <f>IF(ISBLANK('1. Index'!$C$13),"-",IF(Tabulka2[[#This Row],[m/ž]]="M",VLOOKUP(Tabulka2[[#This Row],[ročník]],'2. Kategorie'!B:E,3,0),IF(Tabulka2[[#This Row],[m/ž]]="Z",VLOOKUP(Tabulka2[[#This Row],[ročník]],'2. Kategorie'!B:E,4,0),"?")))</f>
        <v>?</v>
      </c>
      <c r="H219" s="11" t="str">
        <f>IF(COUNTIFS([start. č.],Tabulka2[[#This Row],[start. č.]])&gt;1,"duplicita!","ok")</f>
        <v>ok</v>
      </c>
    </row>
    <row r="220" spans="2:8">
      <c r="B220" s="19"/>
      <c r="C220" s="20"/>
      <c r="D220" s="19"/>
      <c r="E220" s="20"/>
      <c r="F220" s="19"/>
      <c r="G220" s="15" t="str">
        <f>IF(ISBLANK('1. Index'!$C$13),"-",IF(Tabulka2[[#This Row],[m/ž]]="M",VLOOKUP(Tabulka2[[#This Row],[ročník]],'2. Kategorie'!B:E,3,0),IF(Tabulka2[[#This Row],[m/ž]]="Z",VLOOKUP(Tabulka2[[#This Row],[ročník]],'2. Kategorie'!B:E,4,0),"?")))</f>
        <v>?</v>
      </c>
      <c r="H220" s="11" t="str">
        <f>IF(COUNTIFS([start. č.],Tabulka2[[#This Row],[start. č.]])&gt;1,"duplicita!","ok")</f>
        <v>ok</v>
      </c>
    </row>
    <row r="221" spans="2:8">
      <c r="B221" s="19"/>
      <c r="C221" s="20"/>
      <c r="D221" s="19"/>
      <c r="E221" s="20"/>
      <c r="F221" s="19"/>
      <c r="G221" s="15" t="str">
        <f>IF(ISBLANK('1. Index'!$C$13),"-",IF(Tabulka2[[#This Row],[m/ž]]="M",VLOOKUP(Tabulka2[[#This Row],[ročník]],'2. Kategorie'!B:E,3,0),IF(Tabulka2[[#This Row],[m/ž]]="Z",VLOOKUP(Tabulka2[[#This Row],[ročník]],'2. Kategorie'!B:E,4,0),"?")))</f>
        <v>?</v>
      </c>
      <c r="H221" s="11" t="str">
        <f>IF(COUNTIFS([start. č.],Tabulka2[[#This Row],[start. č.]])&gt;1,"duplicita!","ok")</f>
        <v>ok</v>
      </c>
    </row>
    <row r="222" spans="2:8">
      <c r="B222" s="19"/>
      <c r="C222" s="20"/>
      <c r="D222" s="19"/>
      <c r="E222" s="20"/>
      <c r="F222" s="19"/>
      <c r="G222" s="15" t="str">
        <f>IF(ISBLANK('1. Index'!$C$13),"-",IF(Tabulka2[[#This Row],[m/ž]]="M",VLOOKUP(Tabulka2[[#This Row],[ročník]],'2. Kategorie'!B:E,3,0),IF(Tabulka2[[#This Row],[m/ž]]="Z",VLOOKUP(Tabulka2[[#This Row],[ročník]],'2. Kategorie'!B:E,4,0),"?")))</f>
        <v>?</v>
      </c>
      <c r="H222" s="11" t="str">
        <f>IF(COUNTIFS([start. č.],Tabulka2[[#This Row],[start. č.]])&gt;1,"duplicita!","ok")</f>
        <v>ok</v>
      </c>
    </row>
    <row r="223" spans="2:8">
      <c r="B223" s="19"/>
      <c r="C223" s="20"/>
      <c r="D223" s="19"/>
      <c r="E223" s="20"/>
      <c r="F223" s="19"/>
      <c r="G223" s="15" t="str">
        <f>IF(ISBLANK('1. Index'!$C$13),"-",IF(Tabulka2[[#This Row],[m/ž]]="M",VLOOKUP(Tabulka2[[#This Row],[ročník]],'2. Kategorie'!B:E,3,0),IF(Tabulka2[[#This Row],[m/ž]]="Z",VLOOKUP(Tabulka2[[#This Row],[ročník]],'2. Kategorie'!B:E,4,0),"?")))</f>
        <v>?</v>
      </c>
      <c r="H223" s="11" t="str">
        <f>IF(COUNTIFS([start. č.],Tabulka2[[#This Row],[start. č.]])&gt;1,"duplicita!","ok")</f>
        <v>ok</v>
      </c>
    </row>
    <row r="224" spans="2:8">
      <c r="B224" s="19"/>
      <c r="C224" s="20"/>
      <c r="D224" s="19"/>
      <c r="E224" s="20"/>
      <c r="F224" s="19"/>
      <c r="G224" s="15" t="str">
        <f>IF(ISBLANK('1. Index'!$C$13),"-",IF(Tabulka2[[#This Row],[m/ž]]="M",VLOOKUP(Tabulka2[[#This Row],[ročník]],'2. Kategorie'!B:E,3,0),IF(Tabulka2[[#This Row],[m/ž]]="Z",VLOOKUP(Tabulka2[[#This Row],[ročník]],'2. Kategorie'!B:E,4,0),"?")))</f>
        <v>?</v>
      </c>
      <c r="H224" s="11" t="str">
        <f>IF(COUNTIFS([start. č.],Tabulka2[[#This Row],[start. č.]])&gt;1,"duplicita!","ok")</f>
        <v>ok</v>
      </c>
    </row>
    <row r="225" spans="2:8">
      <c r="B225" s="19"/>
      <c r="C225" s="20"/>
      <c r="D225" s="19"/>
      <c r="E225" s="20"/>
      <c r="F225" s="19"/>
      <c r="G225" s="15" t="str">
        <f>IF(ISBLANK('1. Index'!$C$13),"-",IF(Tabulka2[[#This Row],[m/ž]]="M",VLOOKUP(Tabulka2[[#This Row],[ročník]],'2. Kategorie'!B:E,3,0),IF(Tabulka2[[#This Row],[m/ž]]="Z",VLOOKUP(Tabulka2[[#This Row],[ročník]],'2. Kategorie'!B:E,4,0),"?")))</f>
        <v>?</v>
      </c>
      <c r="H225" s="11" t="str">
        <f>IF(COUNTIFS([start. č.],Tabulka2[[#This Row],[start. č.]])&gt;1,"duplicita!","ok")</f>
        <v>ok</v>
      </c>
    </row>
    <row r="226" spans="2:8">
      <c r="B226" s="19"/>
      <c r="C226" s="20"/>
      <c r="D226" s="19"/>
      <c r="E226" s="20"/>
      <c r="F226" s="19"/>
      <c r="G226" s="15" t="str">
        <f>IF(ISBLANK('1. Index'!$C$13),"-",IF(Tabulka2[[#This Row],[m/ž]]="M",VLOOKUP(Tabulka2[[#This Row],[ročník]],'2. Kategorie'!B:E,3,0),IF(Tabulka2[[#This Row],[m/ž]]="Z",VLOOKUP(Tabulka2[[#This Row],[ročník]],'2. Kategorie'!B:E,4,0),"?")))</f>
        <v>?</v>
      </c>
      <c r="H226" s="11" t="str">
        <f>IF(COUNTIFS([start. č.],Tabulka2[[#This Row],[start. č.]])&gt;1,"duplicita!","ok")</f>
        <v>ok</v>
      </c>
    </row>
    <row r="227" spans="2:8">
      <c r="B227" s="19"/>
      <c r="C227" s="20"/>
      <c r="D227" s="19"/>
      <c r="E227" s="20"/>
      <c r="F227" s="19"/>
      <c r="G227" s="15" t="str">
        <f>IF(ISBLANK('1. Index'!$C$13),"-",IF(Tabulka2[[#This Row],[m/ž]]="M",VLOOKUP(Tabulka2[[#This Row],[ročník]],'2. Kategorie'!B:E,3,0),IF(Tabulka2[[#This Row],[m/ž]]="Z",VLOOKUP(Tabulka2[[#This Row],[ročník]],'2. Kategorie'!B:E,4,0),"?")))</f>
        <v>?</v>
      </c>
      <c r="H227" s="11" t="str">
        <f>IF(COUNTIFS([start. č.],Tabulka2[[#This Row],[start. č.]])&gt;1,"duplicita!","ok")</f>
        <v>ok</v>
      </c>
    </row>
    <row r="228" spans="2:8">
      <c r="B228" s="19"/>
      <c r="C228" s="20"/>
      <c r="D228" s="19"/>
      <c r="E228" s="20"/>
      <c r="F228" s="19"/>
      <c r="G228" s="15" t="str">
        <f>IF(ISBLANK('1. Index'!$C$13),"-",IF(Tabulka2[[#This Row],[m/ž]]="M",VLOOKUP(Tabulka2[[#This Row],[ročník]],'2. Kategorie'!B:E,3,0),IF(Tabulka2[[#This Row],[m/ž]]="Z",VLOOKUP(Tabulka2[[#This Row],[ročník]],'2. Kategorie'!B:E,4,0),"?")))</f>
        <v>?</v>
      </c>
      <c r="H228" s="11" t="str">
        <f>IF(COUNTIFS([start. č.],Tabulka2[[#This Row],[start. č.]])&gt;1,"duplicita!","ok")</f>
        <v>ok</v>
      </c>
    </row>
    <row r="229" spans="2:8">
      <c r="B229" s="19"/>
      <c r="C229" s="20"/>
      <c r="D229" s="19"/>
      <c r="E229" s="20"/>
      <c r="F229" s="19"/>
      <c r="G229" s="15" t="str">
        <f>IF(ISBLANK('1. Index'!$C$13),"-",IF(Tabulka2[[#This Row],[m/ž]]="M",VLOOKUP(Tabulka2[[#This Row],[ročník]],'2. Kategorie'!B:E,3,0),IF(Tabulka2[[#This Row],[m/ž]]="Z",VLOOKUP(Tabulka2[[#This Row],[ročník]],'2. Kategorie'!B:E,4,0),"?")))</f>
        <v>?</v>
      </c>
      <c r="H229" s="11" t="str">
        <f>IF(COUNTIFS([start. č.],Tabulka2[[#This Row],[start. č.]])&gt;1,"duplicita!","ok")</f>
        <v>ok</v>
      </c>
    </row>
    <row r="230" spans="2:8">
      <c r="B230" s="19"/>
      <c r="C230" s="20"/>
      <c r="D230" s="19"/>
      <c r="E230" s="20"/>
      <c r="F230" s="19"/>
      <c r="G230" s="15" t="str">
        <f>IF(ISBLANK('1. Index'!$C$13),"-",IF(Tabulka2[[#This Row],[m/ž]]="M",VLOOKUP(Tabulka2[[#This Row],[ročník]],'2. Kategorie'!B:E,3,0),IF(Tabulka2[[#This Row],[m/ž]]="Z",VLOOKUP(Tabulka2[[#This Row],[ročník]],'2. Kategorie'!B:E,4,0),"?")))</f>
        <v>?</v>
      </c>
      <c r="H230" s="11" t="str">
        <f>IF(COUNTIFS([start. č.],Tabulka2[[#This Row],[start. č.]])&gt;1,"duplicita!","ok")</f>
        <v>ok</v>
      </c>
    </row>
    <row r="231" spans="2:8">
      <c r="B231" s="19"/>
      <c r="C231" s="20"/>
      <c r="D231" s="19"/>
      <c r="E231" s="20"/>
      <c r="F231" s="19"/>
      <c r="G231" s="15" t="str">
        <f>IF(ISBLANK('1. Index'!$C$13),"-",IF(Tabulka2[[#This Row],[m/ž]]="M",VLOOKUP(Tabulka2[[#This Row],[ročník]],'2. Kategorie'!B:E,3,0),IF(Tabulka2[[#This Row],[m/ž]]="Z",VLOOKUP(Tabulka2[[#This Row],[ročník]],'2. Kategorie'!B:E,4,0),"?")))</f>
        <v>?</v>
      </c>
      <c r="H231" s="11" t="str">
        <f>IF(COUNTIFS([start. č.],Tabulka2[[#This Row],[start. č.]])&gt;1,"duplicita!","ok")</f>
        <v>ok</v>
      </c>
    </row>
    <row r="232" spans="2:8">
      <c r="B232" s="19"/>
      <c r="C232" s="20"/>
      <c r="D232" s="19"/>
      <c r="E232" s="20"/>
      <c r="F232" s="19"/>
      <c r="G232" s="15" t="str">
        <f>IF(ISBLANK('1. Index'!$C$13),"-",IF(Tabulka2[[#This Row],[m/ž]]="M",VLOOKUP(Tabulka2[[#This Row],[ročník]],'2. Kategorie'!B:E,3,0),IF(Tabulka2[[#This Row],[m/ž]]="Z",VLOOKUP(Tabulka2[[#This Row],[ročník]],'2. Kategorie'!B:E,4,0),"?")))</f>
        <v>?</v>
      </c>
      <c r="H232" s="11" t="str">
        <f>IF(COUNTIFS([start. č.],Tabulka2[[#This Row],[start. č.]])&gt;1,"duplicita!","ok")</f>
        <v>ok</v>
      </c>
    </row>
    <row r="233" spans="2:8">
      <c r="B233" s="19"/>
      <c r="C233" s="20"/>
      <c r="D233" s="19"/>
      <c r="E233" s="20"/>
      <c r="F233" s="19"/>
      <c r="G233" s="15" t="str">
        <f>IF(ISBLANK('1. Index'!$C$13),"-",IF(Tabulka2[[#This Row],[m/ž]]="M",VLOOKUP(Tabulka2[[#This Row],[ročník]],'2. Kategorie'!B:E,3,0),IF(Tabulka2[[#This Row],[m/ž]]="Z",VLOOKUP(Tabulka2[[#This Row],[ročník]],'2. Kategorie'!B:E,4,0),"?")))</f>
        <v>?</v>
      </c>
      <c r="H233" s="11" t="str">
        <f>IF(COUNTIFS([start. č.],Tabulka2[[#This Row],[start. č.]])&gt;1,"duplicita!","ok")</f>
        <v>ok</v>
      </c>
    </row>
    <row r="234" spans="2:8">
      <c r="B234" s="19"/>
      <c r="C234" s="20"/>
      <c r="D234" s="19"/>
      <c r="E234" s="20"/>
      <c r="F234" s="19"/>
      <c r="G234" s="15" t="str">
        <f>IF(ISBLANK('1. Index'!$C$13),"-",IF(Tabulka2[[#This Row],[m/ž]]="M",VLOOKUP(Tabulka2[[#This Row],[ročník]],'2. Kategorie'!B:E,3,0),IF(Tabulka2[[#This Row],[m/ž]]="Z",VLOOKUP(Tabulka2[[#This Row],[ročník]],'2. Kategorie'!B:E,4,0),"?")))</f>
        <v>?</v>
      </c>
      <c r="H234" s="11" t="str">
        <f>IF(COUNTIFS([start. č.],Tabulka2[[#This Row],[start. č.]])&gt;1,"duplicita!","ok")</f>
        <v>ok</v>
      </c>
    </row>
    <row r="235" spans="2:8">
      <c r="B235" s="19"/>
      <c r="C235" s="20"/>
      <c r="D235" s="19"/>
      <c r="E235" s="20"/>
      <c r="F235" s="19"/>
      <c r="G235" s="15" t="str">
        <f>IF(ISBLANK('1. Index'!$C$13),"-",IF(Tabulka2[[#This Row],[m/ž]]="M",VLOOKUP(Tabulka2[[#This Row],[ročník]],'2. Kategorie'!B:E,3,0),IF(Tabulka2[[#This Row],[m/ž]]="Z",VLOOKUP(Tabulka2[[#This Row],[ročník]],'2. Kategorie'!B:E,4,0),"?")))</f>
        <v>?</v>
      </c>
      <c r="H235" s="11" t="str">
        <f>IF(COUNTIFS([start. č.],Tabulka2[[#This Row],[start. č.]])&gt;1,"duplicita!","ok")</f>
        <v>ok</v>
      </c>
    </row>
    <row r="236" spans="2:8">
      <c r="B236" s="19"/>
      <c r="C236" s="20"/>
      <c r="D236" s="19"/>
      <c r="E236" s="20"/>
      <c r="F236" s="19"/>
      <c r="G236" s="15" t="str">
        <f>IF(ISBLANK('1. Index'!$C$13),"-",IF(Tabulka2[[#This Row],[m/ž]]="M",VLOOKUP(Tabulka2[[#This Row],[ročník]],'2. Kategorie'!B:E,3,0),IF(Tabulka2[[#This Row],[m/ž]]="Z",VLOOKUP(Tabulka2[[#This Row],[ročník]],'2. Kategorie'!B:E,4,0),"?")))</f>
        <v>?</v>
      </c>
      <c r="H236" s="11" t="str">
        <f>IF(COUNTIFS([start. č.],Tabulka2[[#This Row],[start. č.]])&gt;1,"duplicita!","ok")</f>
        <v>ok</v>
      </c>
    </row>
    <row r="237" spans="2:8">
      <c r="B237" s="19"/>
      <c r="C237" s="20"/>
      <c r="D237" s="19"/>
      <c r="E237" s="20"/>
      <c r="F237" s="19"/>
      <c r="G237" s="15" t="str">
        <f>IF(ISBLANK('1. Index'!$C$13),"-",IF(Tabulka2[[#This Row],[m/ž]]="M",VLOOKUP(Tabulka2[[#This Row],[ročník]],'2. Kategorie'!B:E,3,0),IF(Tabulka2[[#This Row],[m/ž]]="Z",VLOOKUP(Tabulka2[[#This Row],[ročník]],'2. Kategorie'!B:E,4,0),"?")))</f>
        <v>?</v>
      </c>
      <c r="H237" s="11" t="str">
        <f>IF(COUNTIFS([start. č.],Tabulka2[[#This Row],[start. č.]])&gt;1,"duplicita!","ok")</f>
        <v>ok</v>
      </c>
    </row>
    <row r="238" spans="2:8">
      <c r="B238" s="19"/>
      <c r="C238" s="20"/>
      <c r="D238" s="19"/>
      <c r="E238" s="20"/>
      <c r="F238" s="19"/>
      <c r="G238" s="15" t="str">
        <f>IF(ISBLANK('1. Index'!$C$13),"-",IF(Tabulka2[[#This Row],[m/ž]]="M",VLOOKUP(Tabulka2[[#This Row],[ročník]],'2. Kategorie'!B:E,3,0),IF(Tabulka2[[#This Row],[m/ž]]="Z",VLOOKUP(Tabulka2[[#This Row],[ročník]],'2. Kategorie'!B:E,4,0),"?")))</f>
        <v>?</v>
      </c>
      <c r="H238" s="11" t="str">
        <f>IF(COUNTIFS([start. č.],Tabulka2[[#This Row],[start. č.]])&gt;1,"duplicita!","ok")</f>
        <v>ok</v>
      </c>
    </row>
    <row r="239" spans="2:8">
      <c r="B239" s="19"/>
      <c r="C239" s="20"/>
      <c r="D239" s="19"/>
      <c r="E239" s="20"/>
      <c r="F239" s="19"/>
      <c r="G239" s="15" t="str">
        <f>IF(ISBLANK('1. Index'!$C$13),"-",IF(Tabulka2[[#This Row],[m/ž]]="M",VLOOKUP(Tabulka2[[#This Row],[ročník]],'2. Kategorie'!B:E,3,0),IF(Tabulka2[[#This Row],[m/ž]]="Z",VLOOKUP(Tabulka2[[#This Row],[ročník]],'2. Kategorie'!B:E,4,0),"?")))</f>
        <v>?</v>
      </c>
      <c r="H239" s="11" t="str">
        <f>IF(COUNTIFS([start. č.],Tabulka2[[#This Row],[start. č.]])&gt;1,"duplicita!","ok")</f>
        <v>ok</v>
      </c>
    </row>
    <row r="240" spans="2:8">
      <c r="B240" s="19"/>
      <c r="C240" s="20"/>
      <c r="D240" s="19"/>
      <c r="E240" s="20"/>
      <c r="F240" s="19"/>
      <c r="G240" s="15" t="str">
        <f>IF(ISBLANK('1. Index'!$C$13),"-",IF(Tabulka2[[#This Row],[m/ž]]="M",VLOOKUP(Tabulka2[[#This Row],[ročník]],'2. Kategorie'!B:E,3,0),IF(Tabulka2[[#This Row],[m/ž]]="Z",VLOOKUP(Tabulka2[[#This Row],[ročník]],'2. Kategorie'!B:E,4,0),"?")))</f>
        <v>?</v>
      </c>
      <c r="H240" s="11" t="str">
        <f>IF(COUNTIFS([start. č.],Tabulka2[[#This Row],[start. č.]])&gt;1,"duplicita!","ok")</f>
        <v>ok</v>
      </c>
    </row>
    <row r="241" spans="2:8">
      <c r="B241" s="19"/>
      <c r="C241" s="20"/>
      <c r="D241" s="19"/>
      <c r="E241" s="20"/>
      <c r="F241" s="19"/>
      <c r="G241" s="15" t="str">
        <f>IF(ISBLANK('1. Index'!$C$13),"-",IF(Tabulka2[[#This Row],[m/ž]]="M",VLOOKUP(Tabulka2[[#This Row],[ročník]],'2. Kategorie'!B:E,3,0),IF(Tabulka2[[#This Row],[m/ž]]="Z",VLOOKUP(Tabulka2[[#This Row],[ročník]],'2. Kategorie'!B:E,4,0),"?")))</f>
        <v>?</v>
      </c>
      <c r="H241" s="11" t="str">
        <f>IF(COUNTIFS([start. č.],Tabulka2[[#This Row],[start. č.]])&gt;1,"duplicita!","ok")</f>
        <v>ok</v>
      </c>
    </row>
    <row r="242" spans="2:8">
      <c r="B242" s="19"/>
      <c r="C242" s="20"/>
      <c r="D242" s="19"/>
      <c r="E242" s="20"/>
      <c r="F242" s="19"/>
      <c r="G242" s="15" t="str">
        <f>IF(ISBLANK('1. Index'!$C$13),"-",IF(Tabulka2[[#This Row],[m/ž]]="M",VLOOKUP(Tabulka2[[#This Row],[ročník]],'2. Kategorie'!B:E,3,0),IF(Tabulka2[[#This Row],[m/ž]]="Z",VLOOKUP(Tabulka2[[#This Row],[ročník]],'2. Kategorie'!B:E,4,0),"?")))</f>
        <v>?</v>
      </c>
      <c r="H242" s="11" t="str">
        <f>IF(COUNTIFS([start. č.],Tabulka2[[#This Row],[start. č.]])&gt;1,"duplicita!","ok")</f>
        <v>ok</v>
      </c>
    </row>
    <row r="243" spans="2:8">
      <c r="B243" s="19"/>
      <c r="C243" s="20"/>
      <c r="D243" s="19"/>
      <c r="E243" s="20"/>
      <c r="F243" s="19"/>
      <c r="G243" s="15" t="str">
        <f>IF(ISBLANK('1. Index'!$C$13),"-",IF(Tabulka2[[#This Row],[m/ž]]="M",VLOOKUP(Tabulka2[[#This Row],[ročník]],'2. Kategorie'!B:E,3,0),IF(Tabulka2[[#This Row],[m/ž]]="Z",VLOOKUP(Tabulka2[[#This Row],[ročník]],'2. Kategorie'!B:E,4,0),"?")))</f>
        <v>?</v>
      </c>
      <c r="H243" s="11" t="str">
        <f>IF(COUNTIFS([start. č.],Tabulka2[[#This Row],[start. č.]])&gt;1,"duplicita!","ok")</f>
        <v>ok</v>
      </c>
    </row>
    <row r="244" spans="2:8">
      <c r="B244" s="19"/>
      <c r="C244" s="20"/>
      <c r="D244" s="19"/>
      <c r="E244" s="20"/>
      <c r="F244" s="19"/>
      <c r="G244" s="15" t="str">
        <f>IF(ISBLANK('1. Index'!$C$13),"-",IF(Tabulka2[[#This Row],[m/ž]]="M",VLOOKUP(Tabulka2[[#This Row],[ročník]],'2. Kategorie'!B:E,3,0),IF(Tabulka2[[#This Row],[m/ž]]="Z",VLOOKUP(Tabulka2[[#This Row],[ročník]],'2. Kategorie'!B:E,4,0),"?")))</f>
        <v>?</v>
      </c>
      <c r="H244" s="11" t="str">
        <f>IF(COUNTIFS([start. č.],Tabulka2[[#This Row],[start. č.]])&gt;1,"duplicita!","ok")</f>
        <v>ok</v>
      </c>
    </row>
    <row r="245" spans="2:8">
      <c r="B245" s="19"/>
      <c r="C245" s="20"/>
      <c r="D245" s="19"/>
      <c r="E245" s="20"/>
      <c r="F245" s="19"/>
      <c r="G245" s="15" t="str">
        <f>IF(ISBLANK('1. Index'!$C$13),"-",IF(Tabulka2[[#This Row],[m/ž]]="M",VLOOKUP(Tabulka2[[#This Row],[ročník]],'2. Kategorie'!B:E,3,0),IF(Tabulka2[[#This Row],[m/ž]]="Z",VLOOKUP(Tabulka2[[#This Row],[ročník]],'2. Kategorie'!B:E,4,0),"?")))</f>
        <v>?</v>
      </c>
      <c r="H245" s="11" t="str">
        <f>IF(COUNTIFS([start. č.],Tabulka2[[#This Row],[start. č.]])&gt;1,"duplicita!","ok")</f>
        <v>ok</v>
      </c>
    </row>
    <row r="246" spans="2:8">
      <c r="B246" s="19"/>
      <c r="C246" s="20"/>
      <c r="D246" s="19"/>
      <c r="E246" s="20"/>
      <c r="F246" s="19"/>
      <c r="G246" s="15" t="str">
        <f>IF(ISBLANK('1. Index'!$C$13),"-",IF(Tabulka2[[#This Row],[m/ž]]="M",VLOOKUP(Tabulka2[[#This Row],[ročník]],'2. Kategorie'!B:E,3,0),IF(Tabulka2[[#This Row],[m/ž]]="Z",VLOOKUP(Tabulka2[[#This Row],[ročník]],'2. Kategorie'!B:E,4,0),"?")))</f>
        <v>?</v>
      </c>
      <c r="H246" s="11" t="str">
        <f>IF(COUNTIFS([start. č.],Tabulka2[[#This Row],[start. č.]])&gt;1,"duplicita!","ok")</f>
        <v>ok</v>
      </c>
    </row>
    <row r="247" spans="2:8">
      <c r="B247" s="19"/>
      <c r="C247" s="20"/>
      <c r="D247" s="19"/>
      <c r="E247" s="20"/>
      <c r="F247" s="19"/>
      <c r="G247" s="15" t="str">
        <f>IF(ISBLANK('1. Index'!$C$13),"-",IF(Tabulka2[[#This Row],[m/ž]]="M",VLOOKUP(Tabulka2[[#This Row],[ročník]],'2. Kategorie'!B:E,3,0),IF(Tabulka2[[#This Row],[m/ž]]="Z",VLOOKUP(Tabulka2[[#This Row],[ročník]],'2. Kategorie'!B:E,4,0),"?")))</f>
        <v>?</v>
      </c>
      <c r="H247" s="11" t="str">
        <f>IF(COUNTIFS([start. č.],Tabulka2[[#This Row],[start. č.]])&gt;1,"duplicita!","ok")</f>
        <v>ok</v>
      </c>
    </row>
    <row r="248" spans="2:8">
      <c r="B248" s="19"/>
      <c r="C248" s="20"/>
      <c r="D248" s="19"/>
      <c r="E248" s="20"/>
      <c r="F248" s="19"/>
      <c r="G248" s="15" t="str">
        <f>IF(ISBLANK('1. Index'!$C$13),"-",IF(Tabulka2[[#This Row],[m/ž]]="M",VLOOKUP(Tabulka2[[#This Row],[ročník]],'2. Kategorie'!B:E,3,0),IF(Tabulka2[[#This Row],[m/ž]]="Z",VLOOKUP(Tabulka2[[#This Row],[ročník]],'2. Kategorie'!B:E,4,0),"?")))</f>
        <v>?</v>
      </c>
      <c r="H248" s="11" t="str">
        <f>IF(COUNTIFS([start. č.],Tabulka2[[#This Row],[start. č.]])&gt;1,"duplicita!","ok")</f>
        <v>ok</v>
      </c>
    </row>
    <row r="249" spans="2:8">
      <c r="B249" s="19"/>
      <c r="C249" s="20"/>
      <c r="D249" s="19"/>
      <c r="E249" s="20"/>
      <c r="F249" s="19"/>
      <c r="G249" s="15" t="str">
        <f>IF(ISBLANK('1. Index'!$C$13),"-",IF(Tabulka2[[#This Row],[m/ž]]="M",VLOOKUP(Tabulka2[[#This Row],[ročník]],'2. Kategorie'!B:E,3,0),IF(Tabulka2[[#This Row],[m/ž]]="Z",VLOOKUP(Tabulka2[[#This Row],[ročník]],'2. Kategorie'!B:E,4,0),"?")))</f>
        <v>?</v>
      </c>
      <c r="H249" s="11" t="str">
        <f>IF(COUNTIFS([start. č.],Tabulka2[[#This Row],[start. č.]])&gt;1,"duplicita!","ok")</f>
        <v>ok</v>
      </c>
    </row>
    <row r="250" spans="2:8">
      <c r="B250" s="19"/>
      <c r="C250" s="20"/>
      <c r="D250" s="19"/>
      <c r="E250" s="20"/>
      <c r="F250" s="19"/>
      <c r="G250" s="15" t="str">
        <f>IF(ISBLANK('1. Index'!$C$13),"-",IF(Tabulka2[[#This Row],[m/ž]]="M",VLOOKUP(Tabulka2[[#This Row],[ročník]],'2. Kategorie'!B:E,3,0),IF(Tabulka2[[#This Row],[m/ž]]="Z",VLOOKUP(Tabulka2[[#This Row],[ročník]],'2. Kategorie'!B:E,4,0),"?")))</f>
        <v>?</v>
      </c>
      <c r="H250" s="11" t="str">
        <f>IF(COUNTIFS([start. č.],Tabulka2[[#This Row],[start. č.]])&gt;1,"duplicita!","ok")</f>
        <v>ok</v>
      </c>
    </row>
    <row r="251" spans="2:8">
      <c r="B251" s="19"/>
      <c r="C251" s="20"/>
      <c r="D251" s="19"/>
      <c r="E251" s="20"/>
      <c r="F251" s="19"/>
      <c r="G251" s="15" t="str">
        <f>IF(ISBLANK('1. Index'!$C$13),"-",IF(Tabulka2[[#This Row],[m/ž]]="M",VLOOKUP(Tabulka2[[#This Row],[ročník]],'2. Kategorie'!B:E,3,0),IF(Tabulka2[[#This Row],[m/ž]]="Z",VLOOKUP(Tabulka2[[#This Row],[ročník]],'2. Kategorie'!B:E,4,0),"?")))</f>
        <v>?</v>
      </c>
      <c r="H251" s="11" t="str">
        <f>IF(COUNTIFS([start. č.],Tabulka2[[#This Row],[start. č.]])&gt;1,"duplicita!","ok")</f>
        <v>ok</v>
      </c>
    </row>
    <row r="252" spans="2:8">
      <c r="B252" s="19"/>
      <c r="C252" s="20"/>
      <c r="D252" s="19"/>
      <c r="E252" s="20"/>
      <c r="F252" s="19"/>
      <c r="G252" s="15" t="str">
        <f>IF(ISBLANK('1. Index'!$C$13),"-",IF(Tabulka2[[#This Row],[m/ž]]="M",VLOOKUP(Tabulka2[[#This Row],[ročník]],'2. Kategorie'!B:E,3,0),IF(Tabulka2[[#This Row],[m/ž]]="Z",VLOOKUP(Tabulka2[[#This Row],[ročník]],'2. Kategorie'!B:E,4,0),"?")))</f>
        <v>?</v>
      </c>
      <c r="H252" s="11" t="str">
        <f>IF(COUNTIFS([start. č.],Tabulka2[[#This Row],[start. č.]])&gt;1,"duplicita!","ok")</f>
        <v>ok</v>
      </c>
    </row>
    <row r="253" spans="2:8">
      <c r="B253" s="19"/>
      <c r="C253" s="20"/>
      <c r="D253" s="19"/>
      <c r="E253" s="20"/>
      <c r="F253" s="19"/>
      <c r="G253" s="15" t="str">
        <f>IF(ISBLANK('1. Index'!$C$13),"-",IF(Tabulka2[[#This Row],[m/ž]]="M",VLOOKUP(Tabulka2[[#This Row],[ročník]],'2. Kategorie'!B:E,3,0),IF(Tabulka2[[#This Row],[m/ž]]="Z",VLOOKUP(Tabulka2[[#This Row],[ročník]],'2. Kategorie'!B:E,4,0),"?")))</f>
        <v>?</v>
      </c>
      <c r="H253" s="11" t="str">
        <f>IF(COUNTIFS([start. č.],Tabulka2[[#This Row],[start. č.]])&gt;1,"duplicita!","ok")</f>
        <v>ok</v>
      </c>
    </row>
    <row r="254" spans="2:8">
      <c r="B254" s="19"/>
      <c r="C254" s="20"/>
      <c r="D254" s="19"/>
      <c r="E254" s="20"/>
      <c r="F254" s="19"/>
      <c r="G254" s="15" t="str">
        <f>IF(ISBLANK('1. Index'!$C$13),"-",IF(Tabulka2[[#This Row],[m/ž]]="M",VLOOKUP(Tabulka2[[#This Row],[ročník]],'2. Kategorie'!B:E,3,0),IF(Tabulka2[[#This Row],[m/ž]]="Z",VLOOKUP(Tabulka2[[#This Row],[ročník]],'2. Kategorie'!B:E,4,0),"?")))</f>
        <v>?</v>
      </c>
      <c r="H254" s="11" t="str">
        <f>IF(COUNTIFS([start. č.],Tabulka2[[#This Row],[start. č.]])&gt;1,"duplicita!","ok")</f>
        <v>ok</v>
      </c>
    </row>
    <row r="255" spans="2:8">
      <c r="B255" s="19"/>
      <c r="C255" s="20"/>
      <c r="D255" s="19"/>
      <c r="E255" s="20"/>
      <c r="F255" s="19"/>
      <c r="G255" s="15" t="str">
        <f>IF(ISBLANK('1. Index'!$C$13),"-",IF(Tabulka2[[#This Row],[m/ž]]="M",VLOOKUP(Tabulka2[[#This Row],[ročník]],'2. Kategorie'!B:E,3,0),IF(Tabulka2[[#This Row],[m/ž]]="Z",VLOOKUP(Tabulka2[[#This Row],[ročník]],'2. Kategorie'!B:E,4,0),"?")))</f>
        <v>?</v>
      </c>
      <c r="H255" s="11" t="str">
        <f>IF(COUNTIFS([start. č.],Tabulka2[[#This Row],[start. č.]])&gt;1,"duplicita!","ok")</f>
        <v>ok</v>
      </c>
    </row>
    <row r="256" spans="2:8">
      <c r="B256" s="19"/>
      <c r="C256" s="20"/>
      <c r="D256" s="19"/>
      <c r="E256" s="20"/>
      <c r="F256" s="19"/>
      <c r="G256" s="15" t="str">
        <f>IF(ISBLANK('1. Index'!$C$13),"-",IF(Tabulka2[[#This Row],[m/ž]]="M",VLOOKUP(Tabulka2[[#This Row],[ročník]],'2. Kategorie'!B:E,3,0),IF(Tabulka2[[#This Row],[m/ž]]="Z",VLOOKUP(Tabulka2[[#This Row],[ročník]],'2. Kategorie'!B:E,4,0),"?")))</f>
        <v>?</v>
      </c>
      <c r="H256" s="11" t="str">
        <f>IF(COUNTIFS([start. č.],Tabulka2[[#This Row],[start. č.]])&gt;1,"duplicita!","ok")</f>
        <v>ok</v>
      </c>
    </row>
    <row r="257" spans="2:8">
      <c r="B257" s="19"/>
      <c r="C257" s="20"/>
      <c r="D257" s="19"/>
      <c r="E257" s="20"/>
      <c r="F257" s="19"/>
      <c r="G257" s="15" t="str">
        <f>IF(ISBLANK('1. Index'!$C$13),"-",IF(Tabulka2[[#This Row],[m/ž]]="M",VLOOKUP(Tabulka2[[#This Row],[ročník]],'2. Kategorie'!B:E,3,0),IF(Tabulka2[[#This Row],[m/ž]]="Z",VLOOKUP(Tabulka2[[#This Row],[ročník]],'2. Kategorie'!B:E,4,0),"?")))</f>
        <v>?</v>
      </c>
      <c r="H257" s="11" t="str">
        <f>IF(COUNTIFS([start. č.],Tabulka2[[#This Row],[start. č.]])&gt;1,"duplicita!","ok")</f>
        <v>ok</v>
      </c>
    </row>
    <row r="258" spans="2:8">
      <c r="B258" s="19"/>
      <c r="C258" s="20"/>
      <c r="D258" s="19"/>
      <c r="E258" s="20"/>
      <c r="F258" s="19"/>
      <c r="G258" s="15" t="str">
        <f>IF(ISBLANK('1. Index'!$C$13),"-",IF(Tabulka2[[#This Row],[m/ž]]="M",VLOOKUP(Tabulka2[[#This Row],[ročník]],'2. Kategorie'!B:E,3,0),IF(Tabulka2[[#This Row],[m/ž]]="Z",VLOOKUP(Tabulka2[[#This Row],[ročník]],'2. Kategorie'!B:E,4,0),"?")))</f>
        <v>?</v>
      </c>
      <c r="H258" s="11" t="str">
        <f>IF(COUNTIFS([start. č.],Tabulka2[[#This Row],[start. č.]])&gt;1,"duplicita!","ok")</f>
        <v>ok</v>
      </c>
    </row>
    <row r="259" spans="2:8">
      <c r="B259" s="19"/>
      <c r="C259" s="20"/>
      <c r="D259" s="19"/>
      <c r="E259" s="20"/>
      <c r="F259" s="19"/>
      <c r="G259" s="15" t="str">
        <f>IF(ISBLANK('1. Index'!$C$13),"-",IF(Tabulka2[[#This Row],[m/ž]]="M",VLOOKUP(Tabulka2[[#This Row],[ročník]],'2. Kategorie'!B:E,3,0),IF(Tabulka2[[#This Row],[m/ž]]="Z",VLOOKUP(Tabulka2[[#This Row],[ročník]],'2. Kategorie'!B:E,4,0),"?")))</f>
        <v>?</v>
      </c>
      <c r="H259" s="11" t="str">
        <f>IF(COUNTIFS([start. č.],Tabulka2[[#This Row],[start. č.]])&gt;1,"duplicita!","ok")</f>
        <v>ok</v>
      </c>
    </row>
    <row r="260" spans="2:8">
      <c r="B260" s="19"/>
      <c r="C260" s="20"/>
      <c r="D260" s="19"/>
      <c r="E260" s="20"/>
      <c r="F260" s="19"/>
      <c r="G260" s="15" t="str">
        <f>IF(ISBLANK('1. Index'!$C$13),"-",IF(Tabulka2[[#This Row],[m/ž]]="M",VLOOKUP(Tabulka2[[#This Row],[ročník]],'2. Kategorie'!B:E,3,0),IF(Tabulka2[[#This Row],[m/ž]]="Z",VLOOKUP(Tabulka2[[#This Row],[ročník]],'2. Kategorie'!B:E,4,0),"?")))</f>
        <v>?</v>
      </c>
      <c r="H260" s="11" t="str">
        <f>IF(COUNTIFS([start. č.],Tabulka2[[#This Row],[start. č.]])&gt;1,"duplicita!","ok")</f>
        <v>ok</v>
      </c>
    </row>
    <row r="261" spans="2:8">
      <c r="B261" s="19"/>
      <c r="C261" s="20"/>
      <c r="D261" s="19"/>
      <c r="E261" s="20"/>
      <c r="F261" s="19"/>
      <c r="G261" s="15" t="str">
        <f>IF(ISBLANK('1. Index'!$C$13),"-",IF(Tabulka2[[#This Row],[m/ž]]="M",VLOOKUP(Tabulka2[[#This Row],[ročník]],'2. Kategorie'!B:E,3,0),IF(Tabulka2[[#This Row],[m/ž]]="Z",VLOOKUP(Tabulka2[[#This Row],[ročník]],'2. Kategorie'!B:E,4,0),"?")))</f>
        <v>?</v>
      </c>
      <c r="H261" s="11" t="str">
        <f>IF(COUNTIFS([start. č.],Tabulka2[[#This Row],[start. č.]])&gt;1,"duplicita!","ok")</f>
        <v>ok</v>
      </c>
    </row>
    <row r="262" spans="2:8">
      <c r="B262" s="19"/>
      <c r="C262" s="20"/>
      <c r="D262" s="19"/>
      <c r="E262" s="20"/>
      <c r="F262" s="19"/>
      <c r="G262" s="15" t="str">
        <f>IF(ISBLANK('1. Index'!$C$13),"-",IF(Tabulka2[[#This Row],[m/ž]]="M",VLOOKUP(Tabulka2[[#This Row],[ročník]],'2. Kategorie'!B:E,3,0),IF(Tabulka2[[#This Row],[m/ž]]="Z",VLOOKUP(Tabulka2[[#This Row],[ročník]],'2. Kategorie'!B:E,4,0),"?")))</f>
        <v>?</v>
      </c>
      <c r="H262" s="11" t="str">
        <f>IF(COUNTIFS([start. č.],Tabulka2[[#This Row],[start. č.]])&gt;1,"duplicita!","ok")</f>
        <v>ok</v>
      </c>
    </row>
    <row r="263" spans="2:8">
      <c r="B263" s="19"/>
      <c r="C263" s="20"/>
      <c r="D263" s="19"/>
      <c r="E263" s="20"/>
      <c r="F263" s="19"/>
      <c r="G263" s="15" t="str">
        <f>IF(ISBLANK('1. Index'!$C$13),"-",IF(Tabulka2[[#This Row],[m/ž]]="M",VLOOKUP(Tabulka2[[#This Row],[ročník]],'2. Kategorie'!B:E,3,0),IF(Tabulka2[[#This Row],[m/ž]]="Z",VLOOKUP(Tabulka2[[#This Row],[ročník]],'2. Kategorie'!B:E,4,0),"?")))</f>
        <v>?</v>
      </c>
      <c r="H263" s="11" t="str">
        <f>IF(COUNTIFS([start. č.],Tabulka2[[#This Row],[start. č.]])&gt;1,"duplicita!","ok")</f>
        <v>ok</v>
      </c>
    </row>
    <row r="264" spans="2:8">
      <c r="B264" s="19"/>
      <c r="C264" s="20"/>
      <c r="D264" s="19"/>
      <c r="E264" s="20"/>
      <c r="F264" s="19"/>
      <c r="G264" s="15" t="str">
        <f>IF(ISBLANK('1. Index'!$C$13),"-",IF(Tabulka2[[#This Row],[m/ž]]="M",VLOOKUP(Tabulka2[[#This Row],[ročník]],'2. Kategorie'!B:E,3,0),IF(Tabulka2[[#This Row],[m/ž]]="Z",VLOOKUP(Tabulka2[[#This Row],[ročník]],'2. Kategorie'!B:E,4,0),"?")))</f>
        <v>?</v>
      </c>
      <c r="H264" s="11" t="str">
        <f>IF(COUNTIFS([start. č.],Tabulka2[[#This Row],[start. č.]])&gt;1,"duplicita!","ok")</f>
        <v>ok</v>
      </c>
    </row>
    <row r="265" spans="2:8">
      <c r="B265" s="19"/>
      <c r="C265" s="20"/>
      <c r="D265" s="19"/>
      <c r="E265" s="20"/>
      <c r="F265" s="19"/>
      <c r="G265" s="15" t="str">
        <f>IF(ISBLANK('1. Index'!$C$13),"-",IF(Tabulka2[[#This Row],[m/ž]]="M",VLOOKUP(Tabulka2[[#This Row],[ročník]],'2. Kategorie'!B:E,3,0),IF(Tabulka2[[#This Row],[m/ž]]="Z",VLOOKUP(Tabulka2[[#This Row],[ročník]],'2. Kategorie'!B:E,4,0),"?")))</f>
        <v>?</v>
      </c>
      <c r="H265" s="11" t="str">
        <f>IF(COUNTIFS([start. č.],Tabulka2[[#This Row],[start. č.]])&gt;1,"duplicita!","ok")</f>
        <v>ok</v>
      </c>
    </row>
    <row r="266" spans="2:8">
      <c r="B266" s="19"/>
      <c r="C266" s="20"/>
      <c r="D266" s="19"/>
      <c r="E266" s="20"/>
      <c r="F266" s="19"/>
      <c r="G266" s="15" t="str">
        <f>IF(ISBLANK('1. Index'!$C$13),"-",IF(Tabulka2[[#This Row],[m/ž]]="M",VLOOKUP(Tabulka2[[#This Row],[ročník]],'2. Kategorie'!B:E,3,0),IF(Tabulka2[[#This Row],[m/ž]]="Z",VLOOKUP(Tabulka2[[#This Row],[ročník]],'2. Kategorie'!B:E,4,0),"?")))</f>
        <v>?</v>
      </c>
      <c r="H266" s="11" t="str">
        <f>IF(COUNTIFS([start. č.],Tabulka2[[#This Row],[start. č.]])&gt;1,"duplicita!","ok")</f>
        <v>ok</v>
      </c>
    </row>
    <row r="267" spans="2:8">
      <c r="B267" s="19"/>
      <c r="C267" s="20"/>
      <c r="D267" s="19"/>
      <c r="E267" s="20"/>
      <c r="F267" s="19"/>
      <c r="G267" s="15" t="str">
        <f>IF(ISBLANK('1. Index'!$C$13),"-",IF(Tabulka2[[#This Row],[m/ž]]="M",VLOOKUP(Tabulka2[[#This Row],[ročník]],'2. Kategorie'!B:E,3,0),IF(Tabulka2[[#This Row],[m/ž]]="Z",VLOOKUP(Tabulka2[[#This Row],[ročník]],'2. Kategorie'!B:E,4,0),"?")))</f>
        <v>?</v>
      </c>
      <c r="H267" s="11" t="str">
        <f>IF(COUNTIFS([start. č.],Tabulka2[[#This Row],[start. č.]])&gt;1,"duplicita!","ok")</f>
        <v>ok</v>
      </c>
    </row>
    <row r="268" spans="2:8">
      <c r="B268" s="19"/>
      <c r="C268" s="20"/>
      <c r="D268" s="19"/>
      <c r="E268" s="20"/>
      <c r="F268" s="19"/>
      <c r="G268" s="15" t="str">
        <f>IF(ISBLANK('1. Index'!$C$13),"-",IF(Tabulka2[[#This Row],[m/ž]]="M",VLOOKUP(Tabulka2[[#This Row],[ročník]],'2. Kategorie'!B:E,3,0),IF(Tabulka2[[#This Row],[m/ž]]="Z",VLOOKUP(Tabulka2[[#This Row],[ročník]],'2. Kategorie'!B:E,4,0),"?")))</f>
        <v>?</v>
      </c>
      <c r="H268" s="11" t="str">
        <f>IF(COUNTIFS([start. č.],Tabulka2[[#This Row],[start. č.]])&gt;1,"duplicita!","ok")</f>
        <v>ok</v>
      </c>
    </row>
    <row r="269" spans="2:8">
      <c r="B269" s="19"/>
      <c r="C269" s="20"/>
      <c r="D269" s="19"/>
      <c r="E269" s="20"/>
      <c r="F269" s="19"/>
      <c r="G269" s="15" t="str">
        <f>IF(ISBLANK('1. Index'!$C$13),"-",IF(Tabulka2[[#This Row],[m/ž]]="M",VLOOKUP(Tabulka2[[#This Row],[ročník]],'2. Kategorie'!B:E,3,0),IF(Tabulka2[[#This Row],[m/ž]]="Z",VLOOKUP(Tabulka2[[#This Row],[ročník]],'2. Kategorie'!B:E,4,0),"?")))</f>
        <v>?</v>
      </c>
      <c r="H269" s="11" t="str">
        <f>IF(COUNTIFS([start. č.],Tabulka2[[#This Row],[start. č.]])&gt;1,"duplicita!","ok")</f>
        <v>ok</v>
      </c>
    </row>
    <row r="270" spans="2:8">
      <c r="B270" s="19"/>
      <c r="C270" s="20"/>
      <c r="D270" s="19"/>
      <c r="E270" s="20"/>
      <c r="F270" s="19"/>
      <c r="G270" s="15" t="str">
        <f>IF(ISBLANK('1. Index'!$C$13),"-",IF(Tabulka2[[#This Row],[m/ž]]="M",VLOOKUP(Tabulka2[[#This Row],[ročník]],'2. Kategorie'!B:E,3,0),IF(Tabulka2[[#This Row],[m/ž]]="Z",VLOOKUP(Tabulka2[[#This Row],[ročník]],'2. Kategorie'!B:E,4,0),"?")))</f>
        <v>?</v>
      </c>
      <c r="H270" s="11" t="str">
        <f>IF(COUNTIFS([start. č.],Tabulka2[[#This Row],[start. č.]])&gt;1,"duplicita!","ok")</f>
        <v>ok</v>
      </c>
    </row>
    <row r="271" spans="2:8">
      <c r="B271" s="19"/>
      <c r="C271" s="20"/>
      <c r="D271" s="19"/>
      <c r="E271" s="20"/>
      <c r="F271" s="19"/>
      <c r="G271" s="15" t="str">
        <f>IF(ISBLANK('1. Index'!$C$13),"-",IF(Tabulka2[[#This Row],[m/ž]]="M",VLOOKUP(Tabulka2[[#This Row],[ročník]],'2. Kategorie'!B:E,3,0),IF(Tabulka2[[#This Row],[m/ž]]="Z",VLOOKUP(Tabulka2[[#This Row],[ročník]],'2. Kategorie'!B:E,4,0),"?")))</f>
        <v>?</v>
      </c>
      <c r="H271" s="11" t="str">
        <f>IF(COUNTIFS([start. č.],Tabulka2[[#This Row],[start. č.]])&gt;1,"duplicita!","ok")</f>
        <v>ok</v>
      </c>
    </row>
    <row r="272" spans="2:8">
      <c r="B272" s="19"/>
      <c r="C272" s="20"/>
      <c r="D272" s="19"/>
      <c r="E272" s="20"/>
      <c r="F272" s="19"/>
      <c r="G272" s="15" t="str">
        <f>IF(ISBLANK('1. Index'!$C$13),"-",IF(Tabulka2[[#This Row],[m/ž]]="M",VLOOKUP(Tabulka2[[#This Row],[ročník]],'2. Kategorie'!B:E,3,0),IF(Tabulka2[[#This Row],[m/ž]]="Z",VLOOKUP(Tabulka2[[#This Row],[ročník]],'2. Kategorie'!B:E,4,0),"?")))</f>
        <v>?</v>
      </c>
      <c r="H272" s="11" t="str">
        <f>IF(COUNTIFS([start. č.],Tabulka2[[#This Row],[start. č.]])&gt;1,"duplicita!","ok")</f>
        <v>ok</v>
      </c>
    </row>
    <row r="273" spans="2:8">
      <c r="B273" s="19"/>
      <c r="C273" s="20"/>
      <c r="D273" s="19"/>
      <c r="E273" s="20"/>
      <c r="F273" s="19"/>
      <c r="G273" s="15" t="str">
        <f>IF(ISBLANK('1. Index'!$C$13),"-",IF(Tabulka2[[#This Row],[m/ž]]="M",VLOOKUP(Tabulka2[[#This Row],[ročník]],'2. Kategorie'!B:E,3,0),IF(Tabulka2[[#This Row],[m/ž]]="Z",VLOOKUP(Tabulka2[[#This Row],[ročník]],'2. Kategorie'!B:E,4,0),"?")))</f>
        <v>?</v>
      </c>
      <c r="H273" s="11" t="str">
        <f>IF(COUNTIFS([start. č.],Tabulka2[[#This Row],[start. č.]])&gt;1,"duplicita!","ok")</f>
        <v>ok</v>
      </c>
    </row>
    <row r="274" spans="2:8">
      <c r="B274" s="19"/>
      <c r="C274" s="20"/>
      <c r="D274" s="19"/>
      <c r="E274" s="20"/>
      <c r="F274" s="19"/>
      <c r="G274" s="15" t="str">
        <f>IF(ISBLANK('1. Index'!$C$13),"-",IF(Tabulka2[[#This Row],[m/ž]]="M",VLOOKUP(Tabulka2[[#This Row],[ročník]],'2. Kategorie'!B:E,3,0),IF(Tabulka2[[#This Row],[m/ž]]="Z",VLOOKUP(Tabulka2[[#This Row],[ročník]],'2. Kategorie'!B:E,4,0),"?")))</f>
        <v>?</v>
      </c>
      <c r="H274" s="11" t="str">
        <f>IF(COUNTIFS([start. č.],Tabulka2[[#This Row],[start. č.]])&gt;1,"duplicita!","ok")</f>
        <v>ok</v>
      </c>
    </row>
    <row r="275" spans="2:8">
      <c r="B275" s="19"/>
      <c r="C275" s="20"/>
      <c r="D275" s="19"/>
      <c r="E275" s="20"/>
      <c r="F275" s="19"/>
      <c r="G275" s="15" t="str">
        <f>IF(ISBLANK('1. Index'!$C$13),"-",IF(Tabulka2[[#This Row],[m/ž]]="M",VLOOKUP(Tabulka2[[#This Row],[ročník]],'2. Kategorie'!B:E,3,0),IF(Tabulka2[[#This Row],[m/ž]]="Z",VLOOKUP(Tabulka2[[#This Row],[ročník]],'2. Kategorie'!B:E,4,0),"?")))</f>
        <v>?</v>
      </c>
      <c r="H275" s="11" t="str">
        <f>IF(COUNTIFS([start. č.],Tabulka2[[#This Row],[start. č.]])&gt;1,"duplicita!","ok")</f>
        <v>ok</v>
      </c>
    </row>
    <row r="276" spans="2:8">
      <c r="B276" s="19"/>
      <c r="C276" s="20"/>
      <c r="D276" s="19"/>
      <c r="E276" s="20"/>
      <c r="F276" s="19"/>
      <c r="G276" s="15" t="str">
        <f>IF(ISBLANK('1. Index'!$C$13),"-",IF(Tabulka2[[#This Row],[m/ž]]="M",VLOOKUP(Tabulka2[[#This Row],[ročník]],'2. Kategorie'!B:E,3,0),IF(Tabulka2[[#This Row],[m/ž]]="Z",VLOOKUP(Tabulka2[[#This Row],[ročník]],'2. Kategorie'!B:E,4,0),"?")))</f>
        <v>?</v>
      </c>
      <c r="H276" s="11" t="str">
        <f>IF(COUNTIFS([start. č.],Tabulka2[[#This Row],[start. č.]])&gt;1,"duplicita!","ok")</f>
        <v>ok</v>
      </c>
    </row>
    <row r="277" spans="2:8">
      <c r="B277" s="19"/>
      <c r="C277" s="20"/>
      <c r="D277" s="19"/>
      <c r="E277" s="20"/>
      <c r="F277" s="19"/>
      <c r="G277" s="15" t="str">
        <f>IF(ISBLANK('1. Index'!$C$13),"-",IF(Tabulka2[[#This Row],[m/ž]]="M",VLOOKUP(Tabulka2[[#This Row],[ročník]],'2. Kategorie'!B:E,3,0),IF(Tabulka2[[#This Row],[m/ž]]="Z",VLOOKUP(Tabulka2[[#This Row],[ročník]],'2. Kategorie'!B:E,4,0),"?")))</f>
        <v>?</v>
      </c>
      <c r="H277" s="11" t="str">
        <f>IF(COUNTIFS([start. č.],Tabulka2[[#This Row],[start. č.]])&gt;1,"duplicita!","ok")</f>
        <v>ok</v>
      </c>
    </row>
    <row r="278" spans="2:8">
      <c r="B278" s="19"/>
      <c r="C278" s="20"/>
      <c r="D278" s="19"/>
      <c r="E278" s="20"/>
      <c r="F278" s="19"/>
      <c r="G278" s="15" t="str">
        <f>IF(ISBLANK('1. Index'!$C$13),"-",IF(Tabulka2[[#This Row],[m/ž]]="M",VLOOKUP(Tabulka2[[#This Row],[ročník]],'2. Kategorie'!B:E,3,0),IF(Tabulka2[[#This Row],[m/ž]]="Z",VLOOKUP(Tabulka2[[#This Row],[ročník]],'2. Kategorie'!B:E,4,0),"?")))</f>
        <v>?</v>
      </c>
      <c r="H278" s="11" t="str">
        <f>IF(COUNTIFS([start. č.],Tabulka2[[#This Row],[start. č.]])&gt;1,"duplicita!","ok")</f>
        <v>ok</v>
      </c>
    </row>
    <row r="279" spans="2:8">
      <c r="B279" s="19"/>
      <c r="C279" s="20"/>
      <c r="D279" s="19"/>
      <c r="E279" s="20"/>
      <c r="F279" s="19"/>
      <c r="G279" s="15" t="str">
        <f>IF(ISBLANK('1. Index'!$C$13),"-",IF(Tabulka2[[#This Row],[m/ž]]="M",VLOOKUP(Tabulka2[[#This Row],[ročník]],'2. Kategorie'!B:E,3,0),IF(Tabulka2[[#This Row],[m/ž]]="Z",VLOOKUP(Tabulka2[[#This Row],[ročník]],'2. Kategorie'!B:E,4,0),"?")))</f>
        <v>?</v>
      </c>
      <c r="H279" s="11" t="str">
        <f>IF(COUNTIFS([start. č.],Tabulka2[[#This Row],[start. č.]])&gt;1,"duplicita!","ok")</f>
        <v>ok</v>
      </c>
    </row>
    <row r="280" spans="2:8">
      <c r="B280" s="19"/>
      <c r="C280" s="20"/>
      <c r="D280" s="19"/>
      <c r="E280" s="20"/>
      <c r="F280" s="19"/>
      <c r="G280" s="15" t="str">
        <f>IF(ISBLANK('1. Index'!$C$13),"-",IF(Tabulka2[[#This Row],[m/ž]]="M",VLOOKUP(Tabulka2[[#This Row],[ročník]],'2. Kategorie'!B:E,3,0),IF(Tabulka2[[#This Row],[m/ž]]="Z",VLOOKUP(Tabulka2[[#This Row],[ročník]],'2. Kategorie'!B:E,4,0),"?")))</f>
        <v>?</v>
      </c>
      <c r="H280" s="11" t="str">
        <f>IF(COUNTIFS([start. č.],Tabulka2[[#This Row],[start. č.]])&gt;1,"duplicita!","ok")</f>
        <v>ok</v>
      </c>
    </row>
    <row r="281" spans="2:8">
      <c r="B281" s="19"/>
      <c r="C281" s="20"/>
      <c r="D281" s="19"/>
      <c r="E281" s="20"/>
      <c r="F281" s="19"/>
      <c r="G281" s="15" t="str">
        <f>IF(ISBLANK('1. Index'!$C$13),"-",IF(Tabulka2[[#This Row],[m/ž]]="M",VLOOKUP(Tabulka2[[#This Row],[ročník]],'2. Kategorie'!B:E,3,0),IF(Tabulka2[[#This Row],[m/ž]]="Z",VLOOKUP(Tabulka2[[#This Row],[ročník]],'2. Kategorie'!B:E,4,0),"?")))</f>
        <v>?</v>
      </c>
      <c r="H281" s="11" t="str">
        <f>IF(COUNTIFS([start. č.],Tabulka2[[#This Row],[start. č.]])&gt;1,"duplicita!","ok")</f>
        <v>ok</v>
      </c>
    </row>
    <row r="282" spans="2:8">
      <c r="B282" s="19"/>
      <c r="C282" s="20"/>
      <c r="D282" s="19"/>
      <c r="E282" s="20"/>
      <c r="F282" s="19"/>
      <c r="G282" s="15" t="str">
        <f>IF(ISBLANK('1. Index'!$C$13),"-",IF(Tabulka2[[#This Row],[m/ž]]="M",VLOOKUP(Tabulka2[[#This Row],[ročník]],'2. Kategorie'!B:E,3,0),IF(Tabulka2[[#This Row],[m/ž]]="Z",VLOOKUP(Tabulka2[[#This Row],[ročník]],'2. Kategorie'!B:E,4,0),"?")))</f>
        <v>?</v>
      </c>
      <c r="H282" s="11" t="str">
        <f>IF(COUNTIFS([start. č.],Tabulka2[[#This Row],[start. č.]])&gt;1,"duplicita!","ok")</f>
        <v>ok</v>
      </c>
    </row>
    <row r="283" spans="2:8">
      <c r="B283" s="19"/>
      <c r="C283" s="20"/>
      <c r="D283" s="19"/>
      <c r="E283" s="20"/>
      <c r="F283" s="19"/>
      <c r="G283" s="15" t="str">
        <f>IF(ISBLANK('1. Index'!$C$13),"-",IF(Tabulka2[[#This Row],[m/ž]]="M",VLOOKUP(Tabulka2[[#This Row],[ročník]],'2. Kategorie'!B:E,3,0),IF(Tabulka2[[#This Row],[m/ž]]="Z",VLOOKUP(Tabulka2[[#This Row],[ročník]],'2. Kategorie'!B:E,4,0),"?")))</f>
        <v>?</v>
      </c>
      <c r="H283" s="11" t="str">
        <f>IF(COUNTIFS([start. č.],Tabulka2[[#This Row],[start. č.]])&gt;1,"duplicita!","ok")</f>
        <v>ok</v>
      </c>
    </row>
    <row r="284" spans="2:8">
      <c r="B284" s="19"/>
      <c r="C284" s="20"/>
      <c r="D284" s="19"/>
      <c r="E284" s="20"/>
      <c r="F284" s="19"/>
      <c r="G284" s="15" t="str">
        <f>IF(ISBLANK('1. Index'!$C$13),"-",IF(Tabulka2[[#This Row],[m/ž]]="M",VLOOKUP(Tabulka2[[#This Row],[ročník]],'2. Kategorie'!B:E,3,0),IF(Tabulka2[[#This Row],[m/ž]]="Z",VLOOKUP(Tabulka2[[#This Row],[ročník]],'2. Kategorie'!B:E,4,0),"?")))</f>
        <v>?</v>
      </c>
      <c r="H284" s="11" t="str">
        <f>IF(COUNTIFS([start. č.],Tabulka2[[#This Row],[start. č.]])&gt;1,"duplicita!","ok")</f>
        <v>ok</v>
      </c>
    </row>
    <row r="285" spans="2:8">
      <c r="B285" s="19"/>
      <c r="C285" s="20"/>
      <c r="D285" s="19"/>
      <c r="E285" s="20"/>
      <c r="F285" s="19"/>
      <c r="G285" s="15" t="str">
        <f>IF(ISBLANK('1. Index'!$C$13),"-",IF(Tabulka2[[#This Row],[m/ž]]="M",VLOOKUP(Tabulka2[[#This Row],[ročník]],'2. Kategorie'!B:E,3,0),IF(Tabulka2[[#This Row],[m/ž]]="Z",VLOOKUP(Tabulka2[[#This Row],[ročník]],'2. Kategorie'!B:E,4,0),"?")))</f>
        <v>?</v>
      </c>
      <c r="H285" s="11" t="str">
        <f>IF(COUNTIFS([start. č.],Tabulka2[[#This Row],[start. č.]])&gt;1,"duplicita!","ok")</f>
        <v>ok</v>
      </c>
    </row>
    <row r="286" spans="2:8">
      <c r="B286" s="19"/>
      <c r="C286" s="20"/>
      <c r="D286" s="19"/>
      <c r="E286" s="20"/>
      <c r="F286" s="19"/>
      <c r="G286" s="15" t="str">
        <f>IF(ISBLANK('1. Index'!$C$13),"-",IF(Tabulka2[[#This Row],[m/ž]]="M",VLOOKUP(Tabulka2[[#This Row],[ročník]],'2. Kategorie'!B:E,3,0),IF(Tabulka2[[#This Row],[m/ž]]="Z",VLOOKUP(Tabulka2[[#This Row],[ročník]],'2. Kategorie'!B:E,4,0),"?")))</f>
        <v>?</v>
      </c>
      <c r="H286" s="11" t="str">
        <f>IF(COUNTIFS([start. č.],Tabulka2[[#This Row],[start. č.]])&gt;1,"duplicita!","ok")</f>
        <v>ok</v>
      </c>
    </row>
    <row r="287" spans="2:8">
      <c r="B287" s="19"/>
      <c r="C287" s="20"/>
      <c r="D287" s="19"/>
      <c r="E287" s="20"/>
      <c r="F287" s="19"/>
      <c r="G287" s="15" t="str">
        <f>IF(ISBLANK('1. Index'!$C$13),"-",IF(Tabulka2[[#This Row],[m/ž]]="M",VLOOKUP(Tabulka2[[#This Row],[ročník]],'2. Kategorie'!B:E,3,0),IF(Tabulka2[[#This Row],[m/ž]]="Z",VLOOKUP(Tabulka2[[#This Row],[ročník]],'2. Kategorie'!B:E,4,0),"?")))</f>
        <v>?</v>
      </c>
      <c r="H287" s="11" t="str">
        <f>IF(COUNTIFS([start. č.],Tabulka2[[#This Row],[start. č.]])&gt;1,"duplicita!","ok")</f>
        <v>ok</v>
      </c>
    </row>
    <row r="288" spans="2:8">
      <c r="B288" s="19"/>
      <c r="C288" s="20"/>
      <c r="D288" s="19"/>
      <c r="E288" s="20"/>
      <c r="F288" s="19"/>
      <c r="G288" s="15" t="str">
        <f>IF(ISBLANK('1. Index'!$C$13),"-",IF(Tabulka2[[#This Row],[m/ž]]="M",VLOOKUP(Tabulka2[[#This Row],[ročník]],'2. Kategorie'!B:E,3,0),IF(Tabulka2[[#This Row],[m/ž]]="Z",VLOOKUP(Tabulka2[[#This Row],[ročník]],'2. Kategorie'!B:E,4,0),"?")))</f>
        <v>?</v>
      </c>
      <c r="H288" s="11" t="str">
        <f>IF(COUNTIFS([start. č.],Tabulka2[[#This Row],[start. č.]])&gt;1,"duplicita!","ok")</f>
        <v>ok</v>
      </c>
    </row>
    <row r="289" spans="2:8">
      <c r="B289" s="19"/>
      <c r="C289" s="20"/>
      <c r="D289" s="19"/>
      <c r="E289" s="20"/>
      <c r="F289" s="19"/>
      <c r="G289" s="15" t="str">
        <f>IF(ISBLANK('1. Index'!$C$13),"-",IF(Tabulka2[[#This Row],[m/ž]]="M",VLOOKUP(Tabulka2[[#This Row],[ročník]],'2. Kategorie'!B:E,3,0),IF(Tabulka2[[#This Row],[m/ž]]="Z",VLOOKUP(Tabulka2[[#This Row],[ročník]],'2. Kategorie'!B:E,4,0),"?")))</f>
        <v>?</v>
      </c>
      <c r="H289" s="11" t="str">
        <f>IF(COUNTIFS([start. č.],Tabulka2[[#This Row],[start. č.]])&gt;1,"duplicita!","ok")</f>
        <v>ok</v>
      </c>
    </row>
    <row r="290" spans="2:8">
      <c r="B290" s="19"/>
      <c r="C290" s="20"/>
      <c r="D290" s="19"/>
      <c r="E290" s="20"/>
      <c r="F290" s="19"/>
      <c r="G290" s="15" t="str">
        <f>IF(ISBLANK('1. Index'!$C$13),"-",IF(Tabulka2[[#This Row],[m/ž]]="M",VLOOKUP(Tabulka2[[#This Row],[ročník]],'2. Kategorie'!B:E,3,0),IF(Tabulka2[[#This Row],[m/ž]]="Z",VLOOKUP(Tabulka2[[#This Row],[ročník]],'2. Kategorie'!B:E,4,0),"?")))</f>
        <v>?</v>
      </c>
      <c r="H290" s="11" t="str">
        <f>IF(COUNTIFS([start. č.],Tabulka2[[#This Row],[start. č.]])&gt;1,"duplicita!","ok")</f>
        <v>ok</v>
      </c>
    </row>
    <row r="291" spans="2:8">
      <c r="B291" s="19"/>
      <c r="C291" s="20"/>
      <c r="D291" s="19"/>
      <c r="E291" s="20"/>
      <c r="F291" s="19"/>
      <c r="G291" s="15" t="str">
        <f>IF(ISBLANK('1. Index'!$C$13),"-",IF(Tabulka2[[#This Row],[m/ž]]="M",VLOOKUP(Tabulka2[[#This Row],[ročník]],'2. Kategorie'!B:E,3,0),IF(Tabulka2[[#This Row],[m/ž]]="Z",VLOOKUP(Tabulka2[[#This Row],[ročník]],'2. Kategorie'!B:E,4,0),"?")))</f>
        <v>?</v>
      </c>
      <c r="H291" s="11" t="str">
        <f>IF(COUNTIFS([start. č.],Tabulka2[[#This Row],[start. č.]])&gt;1,"duplicita!","ok")</f>
        <v>ok</v>
      </c>
    </row>
    <row r="292" spans="2:8">
      <c r="B292" s="19"/>
      <c r="C292" s="20"/>
      <c r="D292" s="19"/>
      <c r="E292" s="20"/>
      <c r="F292" s="19"/>
      <c r="G292" s="15" t="str">
        <f>IF(ISBLANK('1. Index'!$C$13),"-",IF(Tabulka2[[#This Row],[m/ž]]="M",VLOOKUP(Tabulka2[[#This Row],[ročník]],'2. Kategorie'!B:E,3,0),IF(Tabulka2[[#This Row],[m/ž]]="Z",VLOOKUP(Tabulka2[[#This Row],[ročník]],'2. Kategorie'!B:E,4,0),"?")))</f>
        <v>?</v>
      </c>
      <c r="H292" s="11" t="str">
        <f>IF(COUNTIFS([start. č.],Tabulka2[[#This Row],[start. č.]])&gt;1,"duplicita!","ok")</f>
        <v>ok</v>
      </c>
    </row>
    <row r="293" spans="2:8">
      <c r="B293" s="19"/>
      <c r="C293" s="20"/>
      <c r="D293" s="19"/>
      <c r="E293" s="20"/>
      <c r="F293" s="19"/>
      <c r="G293" s="15" t="str">
        <f>IF(ISBLANK('1. Index'!$C$13),"-",IF(Tabulka2[[#This Row],[m/ž]]="M",VLOOKUP(Tabulka2[[#This Row],[ročník]],'2. Kategorie'!B:E,3,0),IF(Tabulka2[[#This Row],[m/ž]]="Z",VLOOKUP(Tabulka2[[#This Row],[ročník]],'2. Kategorie'!B:E,4,0),"?")))</f>
        <v>?</v>
      </c>
      <c r="H293" s="11" t="str">
        <f>IF(COUNTIFS([start. č.],Tabulka2[[#This Row],[start. č.]])&gt;1,"duplicita!","ok")</f>
        <v>ok</v>
      </c>
    </row>
    <row r="294" spans="2:8">
      <c r="B294" s="19"/>
      <c r="C294" s="20"/>
      <c r="D294" s="19"/>
      <c r="E294" s="20"/>
      <c r="F294" s="19"/>
      <c r="G294" s="15" t="str">
        <f>IF(ISBLANK('1. Index'!$C$13),"-",IF(Tabulka2[[#This Row],[m/ž]]="M",VLOOKUP(Tabulka2[[#This Row],[ročník]],'2. Kategorie'!B:E,3,0),IF(Tabulka2[[#This Row],[m/ž]]="Z",VLOOKUP(Tabulka2[[#This Row],[ročník]],'2. Kategorie'!B:E,4,0),"?")))</f>
        <v>?</v>
      </c>
      <c r="H294" s="11" t="str">
        <f>IF(COUNTIFS([start. č.],Tabulka2[[#This Row],[start. č.]])&gt;1,"duplicita!","ok")</f>
        <v>ok</v>
      </c>
    </row>
    <row r="295" spans="2:8">
      <c r="B295" s="19"/>
      <c r="C295" s="20"/>
      <c r="D295" s="19"/>
      <c r="E295" s="20"/>
      <c r="F295" s="19"/>
      <c r="G295" s="15" t="str">
        <f>IF(ISBLANK('1. Index'!$C$13),"-",IF(Tabulka2[[#This Row],[m/ž]]="M",VLOOKUP(Tabulka2[[#This Row],[ročník]],'2. Kategorie'!B:E,3,0),IF(Tabulka2[[#This Row],[m/ž]]="Z",VLOOKUP(Tabulka2[[#This Row],[ročník]],'2. Kategorie'!B:E,4,0),"?")))</f>
        <v>?</v>
      </c>
      <c r="H295" s="11" t="str">
        <f>IF(COUNTIFS([start. č.],Tabulka2[[#This Row],[start. č.]])&gt;1,"duplicita!","ok")</f>
        <v>ok</v>
      </c>
    </row>
    <row r="296" spans="2:8">
      <c r="B296" s="19"/>
      <c r="C296" s="20"/>
      <c r="D296" s="19"/>
      <c r="E296" s="20"/>
      <c r="F296" s="19"/>
      <c r="G296" s="15" t="str">
        <f>IF(ISBLANK('1. Index'!$C$13),"-",IF(Tabulka2[[#This Row],[m/ž]]="M",VLOOKUP(Tabulka2[[#This Row],[ročník]],'2. Kategorie'!B:E,3,0),IF(Tabulka2[[#This Row],[m/ž]]="Z",VLOOKUP(Tabulka2[[#This Row],[ročník]],'2. Kategorie'!B:E,4,0),"?")))</f>
        <v>?</v>
      </c>
      <c r="H296" s="11" t="str">
        <f>IF(COUNTIFS([start. č.],Tabulka2[[#This Row],[start. č.]])&gt;1,"duplicita!","ok")</f>
        <v>ok</v>
      </c>
    </row>
    <row r="297" spans="2:8">
      <c r="B297" s="19"/>
      <c r="C297" s="20"/>
      <c r="D297" s="19"/>
      <c r="E297" s="20"/>
      <c r="F297" s="19"/>
      <c r="G297" s="15" t="str">
        <f>IF(ISBLANK('1. Index'!$C$13),"-",IF(Tabulka2[[#This Row],[m/ž]]="M",VLOOKUP(Tabulka2[[#This Row],[ročník]],'2. Kategorie'!B:E,3,0),IF(Tabulka2[[#This Row],[m/ž]]="Z",VLOOKUP(Tabulka2[[#This Row],[ročník]],'2. Kategorie'!B:E,4,0),"?")))</f>
        <v>?</v>
      </c>
      <c r="H297" s="11" t="str">
        <f>IF(COUNTIFS([start. č.],Tabulka2[[#This Row],[start. č.]])&gt;1,"duplicita!","ok")</f>
        <v>ok</v>
      </c>
    </row>
    <row r="298" spans="2:8">
      <c r="B298" s="19"/>
      <c r="C298" s="20"/>
      <c r="D298" s="19"/>
      <c r="E298" s="20"/>
      <c r="F298" s="19"/>
      <c r="G298" s="15" t="str">
        <f>IF(ISBLANK('1. Index'!$C$13),"-",IF(Tabulka2[[#This Row],[m/ž]]="M",VLOOKUP(Tabulka2[[#This Row],[ročník]],'2. Kategorie'!B:E,3,0),IF(Tabulka2[[#This Row],[m/ž]]="Z",VLOOKUP(Tabulka2[[#This Row],[ročník]],'2. Kategorie'!B:E,4,0),"?")))</f>
        <v>?</v>
      </c>
      <c r="H298" s="11" t="str">
        <f>IF(COUNTIFS([start. č.],Tabulka2[[#This Row],[start. č.]])&gt;1,"duplicita!","ok")</f>
        <v>ok</v>
      </c>
    </row>
    <row r="299" spans="2:8">
      <c r="B299" s="19"/>
      <c r="C299" s="20"/>
      <c r="D299" s="19"/>
      <c r="E299" s="20"/>
      <c r="F299" s="19"/>
      <c r="G299" s="15" t="str">
        <f>IF(ISBLANK('1. Index'!$C$13),"-",IF(Tabulka2[[#This Row],[m/ž]]="M",VLOOKUP(Tabulka2[[#This Row],[ročník]],'2. Kategorie'!B:E,3,0),IF(Tabulka2[[#This Row],[m/ž]]="Z",VLOOKUP(Tabulka2[[#This Row],[ročník]],'2. Kategorie'!B:E,4,0),"?")))</f>
        <v>?</v>
      </c>
      <c r="H299" s="11" t="str">
        <f>IF(COUNTIFS([start. č.],Tabulka2[[#This Row],[start. č.]])&gt;1,"duplicita!","ok")</f>
        <v>ok</v>
      </c>
    </row>
    <row r="300" spans="2:8">
      <c r="B300" s="19"/>
      <c r="C300" s="20"/>
      <c r="D300" s="19"/>
      <c r="E300" s="20"/>
      <c r="F300" s="19"/>
      <c r="G300" s="15" t="str">
        <f>IF(ISBLANK('1. Index'!$C$13),"-",IF(Tabulka2[[#This Row],[m/ž]]="M",VLOOKUP(Tabulka2[[#This Row],[ročník]],'2. Kategorie'!B:E,3,0),IF(Tabulka2[[#This Row],[m/ž]]="Z",VLOOKUP(Tabulka2[[#This Row],[ročník]],'2. Kategorie'!B:E,4,0),"?")))</f>
        <v>?</v>
      </c>
      <c r="H300" s="11" t="str">
        <f>IF(COUNTIFS([start. č.],Tabulka2[[#This Row],[start. č.]])&gt;1,"duplicita!","ok")</f>
        <v>ok</v>
      </c>
    </row>
    <row r="301" spans="2:8">
      <c r="B301" s="19"/>
      <c r="C301" s="20"/>
      <c r="D301" s="19"/>
      <c r="E301" s="20"/>
      <c r="F301" s="19"/>
      <c r="G301" s="15" t="str">
        <f>IF(ISBLANK('1. Index'!$C$13),"-",IF(Tabulka2[[#This Row],[m/ž]]="M",VLOOKUP(Tabulka2[[#This Row],[ročník]],'2. Kategorie'!B:E,3,0),IF(Tabulka2[[#This Row],[m/ž]]="Z",VLOOKUP(Tabulka2[[#This Row],[ročník]],'2. Kategorie'!B:E,4,0),"?")))</f>
        <v>?</v>
      </c>
      <c r="H301" s="11" t="str">
        <f>IF(COUNTIFS([start. č.],Tabulka2[[#This Row],[start. č.]])&gt;1,"duplicita!","ok")</f>
        <v>ok</v>
      </c>
    </row>
    <row r="302" spans="2:8">
      <c r="B302" s="19"/>
      <c r="C302" s="20"/>
      <c r="D302" s="19"/>
      <c r="E302" s="20"/>
      <c r="F302" s="19"/>
      <c r="G302" s="15" t="str">
        <f>IF(ISBLANK('1. Index'!$C$13),"-",IF(Tabulka2[[#This Row],[m/ž]]="M",VLOOKUP(Tabulka2[[#This Row],[ročník]],'2. Kategorie'!B:E,3,0),IF(Tabulka2[[#This Row],[m/ž]]="Z",VLOOKUP(Tabulka2[[#This Row],[ročník]],'2. Kategorie'!B:E,4,0),"?")))</f>
        <v>?</v>
      </c>
      <c r="H302" s="11" t="str">
        <f>IF(COUNTIFS([start. č.],Tabulka2[[#This Row],[start. č.]])&gt;1,"duplicita!","ok")</f>
        <v>ok</v>
      </c>
    </row>
    <row r="303" spans="2:8">
      <c r="B303" s="19"/>
      <c r="C303" s="20"/>
      <c r="D303" s="19"/>
      <c r="E303" s="20"/>
      <c r="F303" s="19"/>
      <c r="G303" s="15" t="str">
        <f>IF(ISBLANK('1. Index'!$C$13),"-",IF(Tabulka2[[#This Row],[m/ž]]="M",VLOOKUP(Tabulka2[[#This Row],[ročník]],'2. Kategorie'!B:E,3,0),IF(Tabulka2[[#This Row],[m/ž]]="Z",VLOOKUP(Tabulka2[[#This Row],[ročník]],'2. Kategorie'!B:E,4,0),"?")))</f>
        <v>?</v>
      </c>
      <c r="H303" s="11" t="str">
        <f>IF(COUNTIFS([start. č.],Tabulka2[[#This Row],[start. č.]])&gt;1,"duplicita!","ok")</f>
        <v>ok</v>
      </c>
    </row>
    <row r="304" spans="2:8">
      <c r="B304" s="19"/>
      <c r="C304" s="20"/>
      <c r="D304" s="19"/>
      <c r="E304" s="20"/>
      <c r="F304" s="19"/>
      <c r="G304" s="15" t="str">
        <f>IF(ISBLANK('1. Index'!$C$13),"-",IF(Tabulka2[[#This Row],[m/ž]]="M",VLOOKUP(Tabulka2[[#This Row],[ročník]],'2. Kategorie'!B:E,3,0),IF(Tabulka2[[#This Row],[m/ž]]="Z",VLOOKUP(Tabulka2[[#This Row],[ročník]],'2. Kategorie'!B:E,4,0),"?")))</f>
        <v>?</v>
      </c>
      <c r="H304" s="11" t="str">
        <f>IF(COUNTIFS([start. č.],Tabulka2[[#This Row],[start. č.]])&gt;1,"duplicita!","ok")</f>
        <v>ok</v>
      </c>
    </row>
    <row r="305" spans="2:8">
      <c r="B305" s="19"/>
      <c r="C305" s="20"/>
      <c r="D305" s="19"/>
      <c r="E305" s="20"/>
      <c r="F305" s="19"/>
      <c r="G305" s="15" t="str">
        <f>IF(ISBLANK('1. Index'!$C$13),"-",IF(Tabulka2[[#This Row],[m/ž]]="M",VLOOKUP(Tabulka2[[#This Row],[ročník]],'2. Kategorie'!B:E,3,0),IF(Tabulka2[[#This Row],[m/ž]]="Z",VLOOKUP(Tabulka2[[#This Row],[ročník]],'2. Kategorie'!B:E,4,0),"?")))</f>
        <v>?</v>
      </c>
      <c r="H305" s="11" t="str">
        <f>IF(COUNTIFS([start. č.],Tabulka2[[#This Row],[start. č.]])&gt;1,"duplicita!","ok")</f>
        <v>ok</v>
      </c>
    </row>
    <row r="306" spans="2:8">
      <c r="B306" s="19"/>
      <c r="C306" s="20"/>
      <c r="D306" s="19"/>
      <c r="E306" s="20"/>
      <c r="F306" s="19"/>
      <c r="G306" s="15" t="str">
        <f>IF(ISBLANK('1. Index'!$C$13),"-",IF(Tabulka2[[#This Row],[m/ž]]="M",VLOOKUP(Tabulka2[[#This Row],[ročník]],'2. Kategorie'!B:E,3,0),IF(Tabulka2[[#This Row],[m/ž]]="Z",VLOOKUP(Tabulka2[[#This Row],[ročník]],'2. Kategorie'!B:E,4,0),"?")))</f>
        <v>?</v>
      </c>
      <c r="H306" s="11" t="str">
        <f>IF(COUNTIFS([start. č.],Tabulka2[[#This Row],[start. č.]])&gt;1,"duplicita!","ok")</f>
        <v>ok</v>
      </c>
    </row>
    <row r="307" spans="2:8">
      <c r="B307" s="19"/>
      <c r="C307" s="20"/>
      <c r="D307" s="19"/>
      <c r="E307" s="20"/>
      <c r="F307" s="19"/>
      <c r="G307" s="15" t="str">
        <f>IF(ISBLANK('1. Index'!$C$13),"-",IF(Tabulka2[[#This Row],[m/ž]]="M",VLOOKUP(Tabulka2[[#This Row],[ročník]],'2. Kategorie'!B:E,3,0),IF(Tabulka2[[#This Row],[m/ž]]="Z",VLOOKUP(Tabulka2[[#This Row],[ročník]],'2. Kategorie'!B:E,4,0),"?")))</f>
        <v>?</v>
      </c>
      <c r="H307" s="11" t="str">
        <f>IF(COUNTIFS([start. č.],Tabulka2[[#This Row],[start. č.]])&gt;1,"duplicita!","ok")</f>
        <v>ok</v>
      </c>
    </row>
    <row r="308" spans="2:8">
      <c r="B308" s="19"/>
      <c r="C308" s="20"/>
      <c r="D308" s="19"/>
      <c r="E308" s="20"/>
      <c r="F308" s="19"/>
      <c r="G308" s="15" t="str">
        <f>IF(ISBLANK('1. Index'!$C$13),"-",IF(Tabulka2[[#This Row],[m/ž]]="M",VLOOKUP(Tabulka2[[#This Row],[ročník]],'2. Kategorie'!B:E,3,0),IF(Tabulka2[[#This Row],[m/ž]]="Z",VLOOKUP(Tabulka2[[#This Row],[ročník]],'2. Kategorie'!B:E,4,0),"?")))</f>
        <v>?</v>
      </c>
      <c r="H308" s="11" t="str">
        <f>IF(COUNTIFS([start. č.],Tabulka2[[#This Row],[start. č.]])&gt;1,"duplicita!","ok")</f>
        <v>ok</v>
      </c>
    </row>
    <row r="309" spans="2:8">
      <c r="B309" s="19"/>
      <c r="C309" s="20"/>
      <c r="D309" s="19"/>
      <c r="E309" s="20"/>
      <c r="F309" s="19"/>
      <c r="G309" s="16" t="str">
        <f>IF(ISBLANK('1. Index'!$C$13),"-",IF(Tabulka2[[#This Row],[m/ž]]="M",VLOOKUP(Tabulka2[[#This Row],[ročník]],'2. Kategorie'!B:E,3,0),IF(Tabulka2[[#This Row],[m/ž]]="Z",VLOOKUP(Tabulka2[[#This Row],[ročník]],'2. Kategorie'!B:E,4,0),"?")))</f>
        <v>?</v>
      </c>
      <c r="H309" s="12" t="str">
        <f>IF(COUNTIFS([start. č.],Tabulka2[[#This Row],[start. č.]])&gt;1,"duplicita!","ok")</f>
        <v>ok</v>
      </c>
    </row>
  </sheetData>
  <sheetProtection password="C7B2" sheet="1" objects="1" scenarios="1" selectLockedCells="1" autoFilter="0"/>
  <conditionalFormatting sqref="H10:H309">
    <cfRule type="beginsWith" dxfId="31" priority="3" operator="beginsWith" text="ok">
      <formula>LEFT(H10,LEN("ok"))="ok"</formula>
    </cfRule>
  </conditionalFormatting>
  <conditionalFormatting sqref="B10:F309">
    <cfRule type="notContainsBlanks" dxfId="30" priority="1">
      <formula>LEN(TRIM(B10))&gt;0</formula>
    </cfRule>
    <cfRule type="containsBlanks" dxfId="29" priority="2">
      <formula>LEN(TRIM(B10))=0</formula>
    </cfRule>
  </conditionalFormatting>
  <dataValidations count="2">
    <dataValidation type="whole" allowBlank="1" showInputMessage="1" showErrorMessage="1" errorTitle="Chybně zadaný ročník" error="Zadej rok narození, např. 1970._x000a__x000a_Rok narození nesmí být v budoucnosti!" sqref="D10:D309">
      <formula1>1900</formula1>
      <formula2>YEAR(TODAY())</formula2>
    </dataValidation>
    <dataValidation type="list" allowBlank="1" showInputMessage="1" showErrorMessage="1" errorTitle="Zadej pohlaví" error="Povolené hodnoty jsou pouze:_x000a_M pro muže a _x000a_Z pro ženy" sqref="F10:F309">
      <formula1>"M,Z"</formula1>
    </dataValidation>
  </dataValidations>
  <pageMargins left="0.39370078740157483" right="0.39370078740157483" top="0" bottom="0.39370078740157483" header="0.31496062992125984" footer="0.31496062992125984"/>
  <pageSetup paperSize="9" orientation="portrait" r:id="rId1"/>
  <picture r:id="rId2"/>
  <tableParts count="1">
    <tablePart r:id="rId3"/>
  </tableParts>
</worksheet>
</file>

<file path=xl/worksheets/sheet5.xml><?xml version="1.0" encoding="utf-8"?>
<worksheet xmlns="http://schemas.openxmlformats.org/spreadsheetml/2006/main" xmlns:r="http://schemas.openxmlformats.org/officeDocument/2006/relationships">
  <sheetPr>
    <pageSetUpPr fitToPage="1"/>
  </sheetPr>
  <dimension ref="B2:N309"/>
  <sheetViews>
    <sheetView showGridLines="0" tabSelected="1" topLeftCell="A32" workbookViewId="0">
      <selection activeCell="D28" sqref="D28"/>
    </sheetView>
  </sheetViews>
  <sheetFormatPr defaultColWidth="9.140625"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3" t="s">
        <v>66</v>
      </c>
      <c r="D2" s="2"/>
      <c r="F2" s="2"/>
      <c r="L2" s="1"/>
      <c r="M2" s="7" t="str">
        <f>IF(ISBLANK('1. Index'!C10),"-",'1. Index'!C10)</f>
        <v xml:space="preserve">BĚH NA KLEŤ </v>
      </c>
    </row>
    <row r="3" spans="2:14" ht="15" customHeight="1">
      <c r="B3" s="2"/>
      <c r="D3" s="2"/>
      <c r="F3" s="2"/>
      <c r="L3" s="60">
        <f>IF(ISBLANK('1. Index'!C13),"-",'1. Index'!C13)</f>
        <v>43603</v>
      </c>
      <c r="M3" s="60"/>
    </row>
    <row r="4" spans="2:14">
      <c r="B4" s="24" t="s">
        <v>37</v>
      </c>
    </row>
    <row r="5" spans="2:14">
      <c r="B5" s="1" t="s">
        <v>76</v>
      </c>
    </row>
    <row r="6" spans="2:14">
      <c r="B6" s="1" t="s">
        <v>77</v>
      </c>
    </row>
    <row r="9" spans="2:14">
      <c r="B9" s="1" t="s">
        <v>13</v>
      </c>
      <c r="C9" s="2" t="s">
        <v>0</v>
      </c>
      <c r="D9" s="1" t="s">
        <v>14</v>
      </c>
      <c r="E9" s="2" t="s">
        <v>3</v>
      </c>
      <c r="F9" s="1" t="s">
        <v>1</v>
      </c>
      <c r="G9" s="2" t="s">
        <v>2</v>
      </c>
      <c r="H9" s="2" t="s">
        <v>15</v>
      </c>
      <c r="I9" s="2" t="s">
        <v>16</v>
      </c>
      <c r="J9" s="2" t="s">
        <v>17</v>
      </c>
      <c r="K9" s="43" t="s">
        <v>18</v>
      </c>
      <c r="L9" s="2" t="s">
        <v>5</v>
      </c>
      <c r="M9" s="2" t="s">
        <v>75</v>
      </c>
      <c r="N9" s="56" t="s">
        <v>90</v>
      </c>
    </row>
    <row r="10" spans="2:14">
      <c r="B10" s="44">
        <v>1</v>
      </c>
      <c r="C10" s="45">
        <v>261</v>
      </c>
      <c r="D10" s="21" t="str">
        <f>IF(ISBLANK(Tabulka4[[#This Row],[start. č.]]),"-",IF(ISERROR(VLOOKUP(Tabulka4[[#This Row],[start. č.]],'3. REGISTRACE'!B:F,2,0)),"start. č. nebylo registrováno!",VLOOKUP(Tabulka4[[#This Row],[start. č.]],'3. REGISTRACE'!B:F,2,0)))</f>
        <v xml:space="preserve">Bláha Jan </v>
      </c>
      <c r="E10" s="18">
        <f>IF(ISBLANK(Tabulka4[[#This Row],[start. č.]]),"-",IF(ISERROR(VLOOKUP(Tabulka4[[#This Row],[start. č.]],'3. REGISTRACE'!B:F,3,0)),"-",VLOOKUP(Tabulka4[[#This Row],[start. č.]],'3. REGISTRACE'!B:F,3,0)))</f>
        <v>1971</v>
      </c>
      <c r="F10" s="46" t="str">
        <f>IF(ISBLANK(Tabulka4[[#This Row],[start. č.]]),"-",IF(Tabulka4[[#This Row],[příjmení a jméno]]="start. č. nebylo registrováno!","-",IF(VLOOKUP(Tabulka4[[#This Row],[start. č.]],'3. REGISTRACE'!B:F,4,0)=0,"-",VLOOKUP(Tabulka4[[#This Row],[start. č.]],'3. REGISTRACE'!B:F,4,0))))</f>
        <v xml:space="preserve">AK Kroměříž </v>
      </c>
      <c r="G10" s="18" t="str">
        <f>IF(ISBLANK(Tabulka4[[#This Row],[start. č.]]),"-",IF(Tabulka4[[#This Row],[příjmení a jméno]]="start. č. nebylo registrováno!","-",IF(VLOOKUP(Tabulka4[[#This Row],[start. č.]],'3. REGISTRACE'!B:F,5,0)=0,"-",VLOOKUP(Tabulka4[[#This Row],[start. č.]],'3. REGISTRACE'!B:F,5,0))))</f>
        <v>M</v>
      </c>
      <c r="H10" s="50"/>
      <c r="I10" s="47">
        <v>32</v>
      </c>
      <c r="J10" s="51">
        <v>46</v>
      </c>
      <c r="K10" s="42">
        <f>TIME(Tabulka4[[#This Row],[hod]],Tabulka4[[#This Row],[min]],Tabulka4[[#This Row],[sek]])</f>
        <v>2.2754629629629628E-2</v>
      </c>
      <c r="L10" s="18" t="str">
        <f>IF(ISBLANK(Tabulka4[[#This Row],[start. č.]]),"-",IF(Tabulka4[[#This Row],[příjmení a jméno]]="start. č. nebylo registrováno!","-",IF(VLOOKUP(Tabulka4[[#This Row],[start. č.]],'3. REGISTRACE'!B:G,6,0)=0,"-",VLOOKUP(Tabulka4[[#This Row],[start. č.]],'3. REGISTRACE'!B:G,6,0))))</f>
        <v>40-49</v>
      </c>
      <c r="M10" s="44">
        <f>IF(Tabulka4[[#This Row],[kategorie]]="-","-",COUNTIFS(G$10:G10,Tabulka4[[#This Row],[m/ž]],L$10:L10,Tabulka4[[#This Row],[kategorie]]))</f>
        <v>1</v>
      </c>
      <c r="N10" s="57" t="str">
        <f>IF(AND(ISBLANK(H10),ISBLANK(I10),ISBLANK(J10)),"-",IF(K10&gt;=MAX(K$10:K10),"ok","chyba!!!"))</f>
        <v>ok</v>
      </c>
    </row>
    <row r="11" spans="2:14">
      <c r="B11" s="44">
        <v>2</v>
      </c>
      <c r="C11" s="45">
        <v>211</v>
      </c>
      <c r="D11" s="21" t="str">
        <f>IF(ISBLANK(Tabulka4[[#This Row],[start. č.]]),"-",IF(ISERROR(VLOOKUP(Tabulka4[[#This Row],[start. č.]],'3. REGISTRACE'!B:F,2,0)),"start. č. nebylo registrováno!",VLOOKUP(Tabulka4[[#This Row],[start. č.]],'3. REGISTRACE'!B:F,2,0)))</f>
        <v xml:space="preserve">Hron Jan </v>
      </c>
      <c r="E11" s="18">
        <f>IF(ISBLANK(Tabulka4[[#This Row],[start. č.]]),"-",IF(ISERROR(VLOOKUP(Tabulka4[[#This Row],[start. č.]],'3. REGISTRACE'!B:F,3,0)),"-",VLOOKUP(Tabulka4[[#This Row],[start. č.]],'3. REGISTRACE'!B:F,3,0)))</f>
        <v>1981</v>
      </c>
      <c r="F11" s="46" t="str">
        <f>IF(ISBLANK(Tabulka4[[#This Row],[start. č.]]),"-",IF(Tabulka4[[#This Row],[příjmení a jméno]]="start. č. nebylo registrováno!","-",IF(VLOOKUP(Tabulka4[[#This Row],[start. č.]],'3. REGISTRACE'!B:F,4,0)=0,"-",VLOOKUP(Tabulka4[[#This Row],[start. č.]],'3. REGISTRACE'!B:F,4,0))))</f>
        <v>Šutri</v>
      </c>
      <c r="G11" s="18" t="str">
        <f>IF(ISBLANK(Tabulka4[[#This Row],[start. č.]]),"-",IF(Tabulka4[[#This Row],[příjmení a jméno]]="start. č. nebylo registrováno!","-",IF(VLOOKUP(Tabulka4[[#This Row],[start. č.]],'3. REGISTRACE'!B:F,5,0)=0,"-",VLOOKUP(Tabulka4[[#This Row],[start. č.]],'3. REGISTRACE'!B:F,5,0))))</f>
        <v>M</v>
      </c>
      <c r="H11" s="52"/>
      <c r="I11" s="48">
        <v>33</v>
      </c>
      <c r="J11" s="53">
        <v>17</v>
      </c>
      <c r="K11" s="42">
        <f>TIME(Tabulka4[[#This Row],[hod]],Tabulka4[[#This Row],[min]],Tabulka4[[#This Row],[sek]])</f>
        <v>2.3113425925925926E-2</v>
      </c>
      <c r="L11" s="18" t="str">
        <f>IF(ISBLANK(Tabulka4[[#This Row],[start. č.]]),"-",IF(Tabulka4[[#This Row],[příjmení a jméno]]="start. č. nebylo registrováno!","-",IF(VLOOKUP(Tabulka4[[#This Row],[start. č.]],'3. REGISTRACE'!B:G,6,0)=0,"-",VLOOKUP(Tabulka4[[#This Row],[start. č.]],'3. REGISTRACE'!B:G,6,0))))</f>
        <v>19-39</v>
      </c>
      <c r="M11" s="44">
        <f>IF(Tabulka4[[#This Row],[kategorie]]="-","-",COUNTIFS(G$10:G11,Tabulka4[[#This Row],[m/ž]],L$10:L11,Tabulka4[[#This Row],[kategorie]]))</f>
        <v>1</v>
      </c>
      <c r="N11" s="57" t="str">
        <f>IF(AND(ISBLANK(H11),ISBLANK(I11),ISBLANK(J11)),"-",IF(K11&gt;=MAX(K$10:K11),"ok","chyba!!!"))</f>
        <v>ok</v>
      </c>
    </row>
    <row r="12" spans="2:14">
      <c r="B12" s="44">
        <v>3</v>
      </c>
      <c r="C12" s="45">
        <v>202</v>
      </c>
      <c r="D12" s="21" t="str">
        <f>IF(ISBLANK(Tabulka4[[#This Row],[start. č.]]),"-",IF(ISERROR(VLOOKUP(Tabulka4[[#This Row],[start. č.]],'3. REGISTRACE'!B:F,2,0)),"start. č. nebylo registrováno!",VLOOKUP(Tabulka4[[#This Row],[start. č.]],'3. REGISTRACE'!B:F,2,0)))</f>
        <v>Tybitancl Lukáš</v>
      </c>
      <c r="E12" s="18">
        <f>IF(ISBLANK(Tabulka4[[#This Row],[start. č.]]),"-",IF(ISERROR(VLOOKUP(Tabulka4[[#This Row],[start. č.]],'3. REGISTRACE'!B:F,3,0)),"-",VLOOKUP(Tabulka4[[#This Row],[start. č.]],'3. REGISTRACE'!B:F,3,0)))</f>
        <v>1982</v>
      </c>
      <c r="F12" s="46" t="str">
        <f>IF(ISBLANK(Tabulka4[[#This Row],[start. č.]]),"-",IF(Tabulka4[[#This Row],[příjmení a jméno]]="start. č. nebylo registrováno!","-",IF(VLOOKUP(Tabulka4[[#This Row],[start. č.]],'3. REGISTRACE'!B:F,4,0)=0,"-",VLOOKUP(Tabulka4[[#This Row],[start. č.]],'3. REGISTRACE'!B:F,4,0))))</f>
        <v xml:space="preserve">JH cycling </v>
      </c>
      <c r="G12" s="18" t="str">
        <f>IF(ISBLANK(Tabulka4[[#This Row],[start. č.]]),"-",IF(Tabulka4[[#This Row],[příjmení a jméno]]="start. č. nebylo registrováno!","-",IF(VLOOKUP(Tabulka4[[#This Row],[start. č.]],'3. REGISTRACE'!B:F,5,0)=0,"-",VLOOKUP(Tabulka4[[#This Row],[start. č.]],'3. REGISTRACE'!B:F,5,0))))</f>
        <v>M</v>
      </c>
      <c r="H12" s="52"/>
      <c r="I12" s="48">
        <v>33</v>
      </c>
      <c r="J12" s="53">
        <v>42</v>
      </c>
      <c r="K12" s="42">
        <f>TIME(Tabulka4[[#This Row],[hod]],Tabulka4[[#This Row],[min]],Tabulka4[[#This Row],[sek]])</f>
        <v>2.3402777777777783E-2</v>
      </c>
      <c r="L12" s="18" t="str">
        <f>IF(ISBLANK(Tabulka4[[#This Row],[start. č.]]),"-",IF(Tabulka4[[#This Row],[příjmení a jméno]]="start. č. nebylo registrováno!","-",IF(VLOOKUP(Tabulka4[[#This Row],[start. č.]],'3. REGISTRACE'!B:G,6,0)=0,"-",VLOOKUP(Tabulka4[[#This Row],[start. č.]],'3. REGISTRACE'!B:G,6,0))))</f>
        <v>19-39</v>
      </c>
      <c r="M12" s="44">
        <f>IF(Tabulka4[[#This Row],[kategorie]]="-","-",COUNTIFS(G$10:G12,Tabulka4[[#This Row],[m/ž]],L$10:L12,Tabulka4[[#This Row],[kategorie]]))</f>
        <v>2</v>
      </c>
      <c r="N12" s="57" t="str">
        <f>IF(AND(ISBLANK(H12),ISBLANK(I12),ISBLANK(J12)),"-",IF(K12&gt;=MAX(K$10:K12),"ok","chyba!!!"))</f>
        <v>ok</v>
      </c>
    </row>
    <row r="13" spans="2:14">
      <c r="B13" s="44">
        <v>4</v>
      </c>
      <c r="C13" s="45">
        <v>206</v>
      </c>
      <c r="D13" s="21" t="str">
        <f>IF(ISBLANK(Tabulka4[[#This Row],[start. č.]]),"-",IF(ISERROR(VLOOKUP(Tabulka4[[#This Row],[start. č.]],'3. REGISTRACE'!B:F,2,0)),"start. č. nebylo registrováno!",VLOOKUP(Tabulka4[[#This Row],[start. č.]],'3. REGISTRACE'!B:F,2,0)))</f>
        <v xml:space="preserve">Karl Martin </v>
      </c>
      <c r="E13" s="18">
        <f>IF(ISBLANK(Tabulka4[[#This Row],[start. č.]]),"-",IF(ISERROR(VLOOKUP(Tabulka4[[#This Row],[start. č.]],'3. REGISTRACE'!B:F,3,0)),"-",VLOOKUP(Tabulka4[[#This Row],[start. č.]],'3. REGISTRACE'!B:F,3,0)))</f>
        <v>1978</v>
      </c>
      <c r="F13" s="46" t="str">
        <f>IF(ISBLANK(Tabulka4[[#This Row],[start. č.]]),"-",IF(Tabulka4[[#This Row],[příjmení a jméno]]="start. č. nebylo registrováno!","-",IF(VLOOKUP(Tabulka4[[#This Row],[start. č.]],'3. REGISTRACE'!B:F,4,0)=0,"-",VLOOKUP(Tabulka4[[#This Row],[start. č.]],'3. REGISTRACE'!B:F,4,0))))</f>
        <v>-</v>
      </c>
      <c r="G13" s="18" t="str">
        <f>IF(ISBLANK(Tabulka4[[#This Row],[start. č.]]),"-",IF(Tabulka4[[#This Row],[příjmení a jméno]]="start. č. nebylo registrováno!","-",IF(VLOOKUP(Tabulka4[[#This Row],[start. č.]],'3. REGISTRACE'!B:F,5,0)=0,"-",VLOOKUP(Tabulka4[[#This Row],[start. č.]],'3. REGISTRACE'!B:F,5,0))))</f>
        <v>M</v>
      </c>
      <c r="H13" s="52"/>
      <c r="I13" s="48">
        <v>33</v>
      </c>
      <c r="J13" s="53">
        <v>44</v>
      </c>
      <c r="K13" s="42">
        <f>TIME(Tabulka4[[#This Row],[hod]],Tabulka4[[#This Row],[min]],Tabulka4[[#This Row],[sek]])</f>
        <v>2.342592592592593E-2</v>
      </c>
      <c r="L13" s="18" t="str">
        <f>IF(ISBLANK(Tabulka4[[#This Row],[start. č.]]),"-",IF(Tabulka4[[#This Row],[příjmení a jméno]]="start. č. nebylo registrováno!","-",IF(VLOOKUP(Tabulka4[[#This Row],[start. č.]],'3. REGISTRACE'!B:G,6,0)=0,"-",VLOOKUP(Tabulka4[[#This Row],[start. č.]],'3. REGISTRACE'!B:G,6,0))))</f>
        <v>40-49</v>
      </c>
      <c r="M13" s="44">
        <f>IF(Tabulka4[[#This Row],[kategorie]]="-","-",COUNTIFS(G$10:G13,Tabulka4[[#This Row],[m/ž]],L$10:L13,Tabulka4[[#This Row],[kategorie]]))</f>
        <v>2</v>
      </c>
      <c r="N13" s="57" t="str">
        <f>IF(AND(ISBLANK(H13),ISBLANK(I13),ISBLANK(J13)),"-",IF(K13&gt;=MAX(K$10:K13),"ok","chyba!!!"))</f>
        <v>ok</v>
      </c>
    </row>
    <row r="14" spans="2:14">
      <c r="B14" s="44">
        <v>5</v>
      </c>
      <c r="C14" s="45">
        <v>250</v>
      </c>
      <c r="D14" s="21" t="str">
        <f>IF(ISBLANK(Tabulka4[[#This Row],[start. č.]]),"-",IF(ISERROR(VLOOKUP(Tabulka4[[#This Row],[start. č.]],'3. REGISTRACE'!B:F,2,0)),"start. č. nebylo registrováno!",VLOOKUP(Tabulka4[[#This Row],[start. č.]],'3. REGISTRACE'!B:F,2,0)))</f>
        <v>Klimeš Petr</v>
      </c>
      <c r="E14" s="18">
        <f>IF(ISBLANK(Tabulka4[[#This Row],[start. č.]]),"-",IF(ISERROR(VLOOKUP(Tabulka4[[#This Row],[start. č.]],'3. REGISTRACE'!B:F,3,0)),"-",VLOOKUP(Tabulka4[[#This Row],[start. č.]],'3. REGISTRACE'!B:F,3,0)))</f>
        <v>1980</v>
      </c>
      <c r="F14" s="46" t="str">
        <f>IF(ISBLANK(Tabulka4[[#This Row],[start. č.]]),"-",IF(Tabulka4[[#This Row],[příjmení a jméno]]="start. č. nebylo registrováno!","-",IF(VLOOKUP(Tabulka4[[#This Row],[start. č.]],'3. REGISTRACE'!B:F,4,0)=0,"-",VLOOKUP(Tabulka4[[#This Row],[start. č.]],'3. REGISTRACE'!B:F,4,0))))</f>
        <v>ČB</v>
      </c>
      <c r="G14" s="18" t="str">
        <f>IF(ISBLANK(Tabulka4[[#This Row],[start. č.]]),"-",IF(Tabulka4[[#This Row],[příjmení a jméno]]="start. č. nebylo registrováno!","-",IF(VLOOKUP(Tabulka4[[#This Row],[start. č.]],'3. REGISTRACE'!B:F,5,0)=0,"-",VLOOKUP(Tabulka4[[#This Row],[start. č.]],'3. REGISTRACE'!B:F,5,0))))</f>
        <v>M</v>
      </c>
      <c r="H14" s="52"/>
      <c r="I14" s="48">
        <v>33</v>
      </c>
      <c r="J14" s="53">
        <v>55</v>
      </c>
      <c r="K14" s="42">
        <f>TIME(Tabulka4[[#This Row],[hod]],Tabulka4[[#This Row],[min]],Tabulka4[[#This Row],[sek]])</f>
        <v>2.3553240740740739E-2</v>
      </c>
      <c r="L14" s="18" t="str">
        <f>IF(ISBLANK(Tabulka4[[#This Row],[start. č.]]),"-",IF(Tabulka4[[#This Row],[příjmení a jméno]]="start. č. nebylo registrováno!","-",IF(VLOOKUP(Tabulka4[[#This Row],[start. č.]],'3. REGISTRACE'!B:G,6,0)=0,"-",VLOOKUP(Tabulka4[[#This Row],[start. č.]],'3. REGISTRACE'!B:G,6,0))))</f>
        <v>19-39</v>
      </c>
      <c r="M14" s="44">
        <f>IF(Tabulka4[[#This Row],[kategorie]]="-","-",COUNTIFS(G$10:G14,Tabulka4[[#This Row],[m/ž]],L$10:L14,Tabulka4[[#This Row],[kategorie]]))</f>
        <v>3</v>
      </c>
      <c r="N14" s="57" t="str">
        <f>IF(AND(ISBLANK(H14),ISBLANK(I14),ISBLANK(J14)),"-",IF(K14&gt;=MAX(K$10:K14),"ok","chyba!!!"))</f>
        <v>ok</v>
      </c>
    </row>
    <row r="15" spans="2:14">
      <c r="B15" s="44">
        <v>6</v>
      </c>
      <c r="C15" s="45">
        <v>239</v>
      </c>
      <c r="D15" s="21" t="str">
        <f>IF(ISBLANK(Tabulka4[[#This Row],[start. č.]]),"-",IF(ISERROR(VLOOKUP(Tabulka4[[#This Row],[start. č.]],'3. REGISTRACE'!B:F,2,0)),"start. č. nebylo registrováno!",VLOOKUP(Tabulka4[[#This Row],[start. č.]],'3. REGISTRACE'!B:F,2,0)))</f>
        <v xml:space="preserve">Rokos Lukáš </v>
      </c>
      <c r="E15" s="18">
        <f>IF(ISBLANK(Tabulka4[[#This Row],[start. č.]]),"-",IF(ISERROR(VLOOKUP(Tabulka4[[#This Row],[start. č.]],'3. REGISTRACE'!B:F,3,0)),"-",VLOOKUP(Tabulka4[[#This Row],[start. č.]],'3. REGISTRACE'!B:F,3,0)))</f>
        <v>1987</v>
      </c>
      <c r="F15" s="46" t="str">
        <f>IF(ISBLANK(Tabulka4[[#This Row],[start. č.]]),"-",IF(Tabulka4[[#This Row],[příjmení a jméno]]="start. č. nebylo registrováno!","-",IF(VLOOKUP(Tabulka4[[#This Row],[start. č.]],'3. REGISTRACE'!B:F,4,0)=0,"-",VLOOKUP(Tabulka4[[#This Row],[start. č.]],'3. REGISTRACE'!B:F,4,0))))</f>
        <v>Jiskra Třeboň</v>
      </c>
      <c r="G15" s="18" t="str">
        <f>IF(ISBLANK(Tabulka4[[#This Row],[start. č.]]),"-",IF(Tabulka4[[#This Row],[příjmení a jméno]]="start. č. nebylo registrováno!","-",IF(VLOOKUP(Tabulka4[[#This Row],[start. č.]],'3. REGISTRACE'!B:F,5,0)=0,"-",VLOOKUP(Tabulka4[[#This Row],[start. č.]],'3. REGISTRACE'!B:F,5,0))))</f>
        <v>M</v>
      </c>
      <c r="H15" s="52"/>
      <c r="I15" s="48">
        <v>34</v>
      </c>
      <c r="J15" s="53">
        <v>1</v>
      </c>
      <c r="K15" s="42">
        <f>TIME(Tabulka4[[#This Row],[hod]],Tabulka4[[#This Row],[min]],Tabulka4[[#This Row],[sek]])</f>
        <v>2.3622685185185188E-2</v>
      </c>
      <c r="L15" s="18" t="str">
        <f>IF(ISBLANK(Tabulka4[[#This Row],[start. č.]]),"-",IF(Tabulka4[[#This Row],[příjmení a jméno]]="start. č. nebylo registrováno!","-",IF(VLOOKUP(Tabulka4[[#This Row],[start. č.]],'3. REGISTRACE'!B:G,6,0)=0,"-",VLOOKUP(Tabulka4[[#This Row],[start. č.]],'3. REGISTRACE'!B:G,6,0))))</f>
        <v>19-39</v>
      </c>
      <c r="M15" s="44">
        <f>IF(Tabulka4[[#This Row],[kategorie]]="-","-",COUNTIFS(G$10:G15,Tabulka4[[#This Row],[m/ž]],L$10:L15,Tabulka4[[#This Row],[kategorie]]))</f>
        <v>4</v>
      </c>
      <c r="N15" s="57" t="str">
        <f>IF(AND(ISBLANK(H15),ISBLANK(I15),ISBLANK(J15)),"-",IF(K15&gt;=MAX(K$10:K15),"ok","chyba!!!"))</f>
        <v>ok</v>
      </c>
    </row>
    <row r="16" spans="2:14">
      <c r="B16" s="44">
        <v>7</v>
      </c>
      <c r="C16" s="45">
        <v>217</v>
      </c>
      <c r="D16" s="21" t="str">
        <f>IF(ISBLANK(Tabulka4[[#This Row],[start. č.]]),"-",IF(ISERROR(VLOOKUP(Tabulka4[[#This Row],[start. č.]],'3. REGISTRACE'!B:F,2,0)),"start. č. nebylo registrováno!",VLOOKUP(Tabulka4[[#This Row],[start. č.]],'3. REGISTRACE'!B:F,2,0)))</f>
        <v xml:space="preserve">Černý Michal </v>
      </c>
      <c r="E16" s="18">
        <f>IF(ISBLANK(Tabulka4[[#This Row],[start. č.]]),"-",IF(ISERROR(VLOOKUP(Tabulka4[[#This Row],[start. č.]],'3. REGISTRACE'!B:F,3,0)),"-",VLOOKUP(Tabulka4[[#This Row],[start. č.]],'3. REGISTRACE'!B:F,3,0)))</f>
        <v>1978</v>
      </c>
      <c r="F16" s="46" t="str">
        <f>IF(ISBLANK(Tabulka4[[#This Row],[start. č.]]),"-",IF(Tabulka4[[#This Row],[příjmení a jméno]]="start. č. nebylo registrováno!","-",IF(VLOOKUP(Tabulka4[[#This Row],[start. č.]],'3. REGISTRACE'!B:F,4,0)=0,"-",VLOOKUP(Tabulka4[[#This Row],[start. č.]],'3. REGISTRACE'!B:F,4,0))))</f>
        <v>Tri SK ČB</v>
      </c>
      <c r="G16" s="18" t="str">
        <f>IF(ISBLANK(Tabulka4[[#This Row],[start. č.]]),"-",IF(Tabulka4[[#This Row],[příjmení a jméno]]="start. č. nebylo registrováno!","-",IF(VLOOKUP(Tabulka4[[#This Row],[start. č.]],'3. REGISTRACE'!B:F,5,0)=0,"-",VLOOKUP(Tabulka4[[#This Row],[start. č.]],'3. REGISTRACE'!B:F,5,0))))</f>
        <v>M</v>
      </c>
      <c r="H16" s="52"/>
      <c r="I16" s="48">
        <v>34</v>
      </c>
      <c r="J16" s="53">
        <v>58</v>
      </c>
      <c r="K16" s="42">
        <f>TIME(Tabulka4[[#This Row],[hod]],Tabulka4[[#This Row],[min]],Tabulka4[[#This Row],[sek]])</f>
        <v>2.4282407407407409E-2</v>
      </c>
      <c r="L16" s="18" t="str">
        <f>IF(ISBLANK(Tabulka4[[#This Row],[start. č.]]),"-",IF(Tabulka4[[#This Row],[příjmení a jméno]]="start. č. nebylo registrováno!","-",IF(VLOOKUP(Tabulka4[[#This Row],[start. č.]],'3. REGISTRACE'!B:G,6,0)=0,"-",VLOOKUP(Tabulka4[[#This Row],[start. č.]],'3. REGISTRACE'!B:G,6,0))))</f>
        <v>40-49</v>
      </c>
      <c r="M16" s="44">
        <f>IF(Tabulka4[[#This Row],[kategorie]]="-","-",COUNTIFS(G$10:G16,Tabulka4[[#This Row],[m/ž]],L$10:L16,Tabulka4[[#This Row],[kategorie]]))</f>
        <v>3</v>
      </c>
      <c r="N16" s="57" t="str">
        <f>IF(AND(ISBLANK(H16),ISBLANK(I16),ISBLANK(J16)),"-",IF(K16&gt;=MAX(K$10:K16),"ok","chyba!!!"))</f>
        <v>ok</v>
      </c>
    </row>
    <row r="17" spans="2:14">
      <c r="B17" s="44">
        <v>8</v>
      </c>
      <c r="C17" s="45">
        <v>222</v>
      </c>
      <c r="D17" s="21" t="str">
        <f>IF(ISBLANK(Tabulka4[[#This Row],[start. č.]]),"-",IF(ISERROR(VLOOKUP(Tabulka4[[#This Row],[start. č.]],'3. REGISTRACE'!B:F,2,0)),"start. č. nebylo registrováno!",VLOOKUP(Tabulka4[[#This Row],[start. č.]],'3. REGISTRACE'!B:F,2,0)))</f>
        <v>Mráz Petr</v>
      </c>
      <c r="E17" s="18">
        <f>IF(ISBLANK(Tabulka4[[#This Row],[start. č.]]),"-",IF(ISERROR(VLOOKUP(Tabulka4[[#This Row],[start. č.]],'3. REGISTRACE'!B:F,3,0)),"-",VLOOKUP(Tabulka4[[#This Row],[start. č.]],'3. REGISTRACE'!B:F,3,0)))</f>
        <v>1993</v>
      </c>
      <c r="F17" s="46" t="str">
        <f>IF(ISBLANK(Tabulka4[[#This Row],[start. č.]]),"-",IF(Tabulka4[[#This Row],[příjmení a jméno]]="start. č. nebylo registrováno!","-",IF(VLOOKUP(Tabulka4[[#This Row],[start. č.]],'3. REGISTRACE'!B:F,4,0)=0,"-",VLOOKUP(Tabulka4[[#This Row],[start. č.]],'3. REGISTRACE'!B:F,4,0))))</f>
        <v>-</v>
      </c>
      <c r="G17" s="18" t="str">
        <f>IF(ISBLANK(Tabulka4[[#This Row],[start. č.]]),"-",IF(Tabulka4[[#This Row],[příjmení a jméno]]="start. č. nebylo registrováno!","-",IF(VLOOKUP(Tabulka4[[#This Row],[start. č.]],'3. REGISTRACE'!B:F,5,0)=0,"-",VLOOKUP(Tabulka4[[#This Row],[start. č.]],'3. REGISTRACE'!B:F,5,0))))</f>
        <v>M</v>
      </c>
      <c r="H17" s="52"/>
      <c r="I17" s="48">
        <v>35</v>
      </c>
      <c r="J17" s="53">
        <v>33</v>
      </c>
      <c r="K17" s="42">
        <f>TIME(Tabulka4[[#This Row],[hod]],Tabulka4[[#This Row],[min]],Tabulka4[[#This Row],[sek]])</f>
        <v>2.4687499999999998E-2</v>
      </c>
      <c r="L17" s="18" t="str">
        <f>IF(ISBLANK(Tabulka4[[#This Row],[start. č.]]),"-",IF(Tabulka4[[#This Row],[příjmení a jméno]]="start. č. nebylo registrováno!","-",IF(VLOOKUP(Tabulka4[[#This Row],[start. č.]],'3. REGISTRACE'!B:G,6,0)=0,"-",VLOOKUP(Tabulka4[[#This Row],[start. č.]],'3. REGISTRACE'!B:G,6,0))))</f>
        <v>19-39</v>
      </c>
      <c r="M17" s="44">
        <f>IF(Tabulka4[[#This Row],[kategorie]]="-","-",COUNTIFS(G$10:G17,Tabulka4[[#This Row],[m/ž]],L$10:L17,Tabulka4[[#This Row],[kategorie]]))</f>
        <v>5</v>
      </c>
      <c r="N17" s="57" t="str">
        <f>IF(AND(ISBLANK(H17),ISBLANK(I17),ISBLANK(J17)),"-",IF(K17&gt;=MAX(K$10:K17),"ok","chyba!!!"))</f>
        <v>ok</v>
      </c>
    </row>
    <row r="18" spans="2:14">
      <c r="B18" s="44">
        <v>9</v>
      </c>
      <c r="C18" s="45">
        <v>226</v>
      </c>
      <c r="D18" s="21" t="str">
        <f>IF(ISBLANK(Tabulka4[[#This Row],[start. č.]]),"-",IF(ISERROR(VLOOKUP(Tabulka4[[#This Row],[start. č.]],'3. REGISTRACE'!B:F,2,0)),"start. č. nebylo registrováno!",VLOOKUP(Tabulka4[[#This Row],[start. č.]],'3. REGISTRACE'!B:F,2,0)))</f>
        <v xml:space="preserve">Konárek Zdeněk </v>
      </c>
      <c r="E18" s="18">
        <f>IF(ISBLANK(Tabulka4[[#This Row],[start. č.]]),"-",IF(ISERROR(VLOOKUP(Tabulka4[[#This Row],[start. č.]],'3. REGISTRACE'!B:F,3,0)),"-",VLOOKUP(Tabulka4[[#This Row],[start. č.]],'3. REGISTRACE'!B:F,3,0)))</f>
        <v>1982</v>
      </c>
      <c r="F18" s="46" t="str">
        <f>IF(ISBLANK(Tabulka4[[#This Row],[start. č.]]),"-",IF(Tabulka4[[#This Row],[příjmení a jméno]]="start. č. nebylo registrováno!","-",IF(VLOOKUP(Tabulka4[[#This Row],[start. č.]],'3. REGISTRACE'!B:F,4,0)=0,"-",VLOOKUP(Tabulka4[[#This Row],[start. č.]],'3. REGISTRACE'!B:F,4,0))))</f>
        <v xml:space="preserve">šutri </v>
      </c>
      <c r="G18" s="18" t="str">
        <f>IF(ISBLANK(Tabulka4[[#This Row],[start. č.]]),"-",IF(Tabulka4[[#This Row],[příjmení a jméno]]="start. č. nebylo registrováno!","-",IF(VLOOKUP(Tabulka4[[#This Row],[start. č.]],'3. REGISTRACE'!B:F,5,0)=0,"-",VLOOKUP(Tabulka4[[#This Row],[start. č.]],'3. REGISTRACE'!B:F,5,0))))</f>
        <v>M</v>
      </c>
      <c r="H18" s="52"/>
      <c r="I18" s="48">
        <v>35</v>
      </c>
      <c r="J18" s="53">
        <v>39</v>
      </c>
      <c r="K18" s="42">
        <f>TIME(Tabulka4[[#This Row],[hod]],Tabulka4[[#This Row],[min]],Tabulka4[[#This Row],[sek]])</f>
        <v>2.4756944444444443E-2</v>
      </c>
      <c r="L18" s="18" t="str">
        <f>IF(ISBLANK(Tabulka4[[#This Row],[start. č.]]),"-",IF(Tabulka4[[#This Row],[příjmení a jméno]]="start. č. nebylo registrováno!","-",IF(VLOOKUP(Tabulka4[[#This Row],[start. č.]],'3. REGISTRACE'!B:G,6,0)=0,"-",VLOOKUP(Tabulka4[[#This Row],[start. č.]],'3. REGISTRACE'!B:G,6,0))))</f>
        <v>19-39</v>
      </c>
      <c r="M18" s="44">
        <f>IF(Tabulka4[[#This Row],[kategorie]]="-","-",COUNTIFS(G$10:G18,Tabulka4[[#This Row],[m/ž]],L$10:L18,Tabulka4[[#This Row],[kategorie]]))</f>
        <v>6</v>
      </c>
      <c r="N18" s="57" t="str">
        <f>IF(AND(ISBLANK(H18),ISBLANK(I18),ISBLANK(J18)),"-",IF(K18&gt;=MAX(K$10:K18),"ok","chyba!!!"))</f>
        <v>ok</v>
      </c>
    </row>
    <row r="19" spans="2:14">
      <c r="B19" s="44">
        <v>10</v>
      </c>
      <c r="C19" s="45">
        <v>224</v>
      </c>
      <c r="D19" s="21" t="str">
        <f>IF(ISBLANK(Tabulka4[[#This Row],[start. č.]]),"-",IF(ISERROR(VLOOKUP(Tabulka4[[#This Row],[start. č.]],'3. REGISTRACE'!B:F,2,0)),"start. č. nebylo registrováno!",VLOOKUP(Tabulka4[[#This Row],[start. č.]],'3. REGISTRACE'!B:F,2,0)))</f>
        <v>Ludvík Jan</v>
      </c>
      <c r="E19" s="18">
        <f>IF(ISBLANK(Tabulka4[[#This Row],[start. č.]]),"-",IF(ISERROR(VLOOKUP(Tabulka4[[#This Row],[start. č.]],'3. REGISTRACE'!B:F,3,0)),"-",VLOOKUP(Tabulka4[[#This Row],[start. č.]],'3. REGISTRACE'!B:F,3,0)))</f>
        <v>1975</v>
      </c>
      <c r="F19" s="46" t="str">
        <f>IF(ISBLANK(Tabulka4[[#This Row],[start. č.]]),"-",IF(Tabulka4[[#This Row],[příjmení a jméno]]="start. č. nebylo registrováno!","-",IF(VLOOKUP(Tabulka4[[#This Row],[start. č.]],'3. REGISTRACE'!B:F,4,0)=0,"-",VLOOKUP(Tabulka4[[#This Row],[start. č.]],'3. REGISTRACE'!B:F,4,0))))</f>
        <v>BK Nezmar</v>
      </c>
      <c r="G19" s="18" t="str">
        <f>IF(ISBLANK(Tabulka4[[#This Row],[start. č.]]),"-",IF(Tabulka4[[#This Row],[příjmení a jméno]]="start. č. nebylo registrováno!","-",IF(VLOOKUP(Tabulka4[[#This Row],[start. č.]],'3. REGISTRACE'!B:F,5,0)=0,"-",VLOOKUP(Tabulka4[[#This Row],[start. č.]],'3. REGISTRACE'!B:F,5,0))))</f>
        <v>M</v>
      </c>
      <c r="H19" s="52"/>
      <c r="I19" s="48">
        <v>35</v>
      </c>
      <c r="J19" s="53">
        <v>46</v>
      </c>
      <c r="K19" s="42">
        <f>TIME(Tabulka4[[#This Row],[hod]],Tabulka4[[#This Row],[min]],Tabulka4[[#This Row],[sek]])</f>
        <v>2.4837962962962964E-2</v>
      </c>
      <c r="L19" s="18" t="str">
        <f>IF(ISBLANK(Tabulka4[[#This Row],[start. č.]]),"-",IF(Tabulka4[[#This Row],[příjmení a jméno]]="start. č. nebylo registrováno!","-",IF(VLOOKUP(Tabulka4[[#This Row],[start. č.]],'3. REGISTRACE'!B:G,6,0)=0,"-",VLOOKUP(Tabulka4[[#This Row],[start. č.]],'3. REGISTRACE'!B:G,6,0))))</f>
        <v>40-49</v>
      </c>
      <c r="M19" s="44">
        <f>IF(Tabulka4[[#This Row],[kategorie]]="-","-",COUNTIFS(G$10:G19,Tabulka4[[#This Row],[m/ž]],L$10:L19,Tabulka4[[#This Row],[kategorie]]))</f>
        <v>4</v>
      </c>
      <c r="N19" s="57" t="str">
        <f>IF(AND(ISBLANK(H19),ISBLANK(I19),ISBLANK(J19)),"-",IF(K19&gt;=MAX(K$10:K19),"ok","chyba!!!"))</f>
        <v>ok</v>
      </c>
    </row>
    <row r="20" spans="2:14">
      <c r="B20" s="44">
        <v>11</v>
      </c>
      <c r="C20" s="45">
        <v>209</v>
      </c>
      <c r="D20" s="21" t="str">
        <f>IF(ISBLANK(Tabulka4[[#This Row],[start. č.]]),"-",IF(ISERROR(VLOOKUP(Tabulka4[[#This Row],[start. č.]],'3. REGISTRACE'!B:F,2,0)),"start. č. nebylo registrováno!",VLOOKUP(Tabulka4[[#This Row],[start. č.]],'3. REGISTRACE'!B:F,2,0)))</f>
        <v>Studnař Lukáš</v>
      </c>
      <c r="E20" s="18">
        <f>IF(ISBLANK(Tabulka4[[#This Row],[start. č.]]),"-",IF(ISERROR(VLOOKUP(Tabulka4[[#This Row],[start. č.]],'3. REGISTRACE'!B:F,3,0)),"-",VLOOKUP(Tabulka4[[#This Row],[start. č.]],'3. REGISTRACE'!B:F,3,0)))</f>
        <v>1989</v>
      </c>
      <c r="F20" s="46" t="str">
        <f>IF(ISBLANK(Tabulka4[[#This Row],[start. č.]]),"-",IF(Tabulka4[[#This Row],[příjmení a jméno]]="start. č. nebylo registrováno!","-",IF(VLOOKUP(Tabulka4[[#This Row],[start. č.]],'3. REGISTRACE'!B:F,4,0)=0,"-",VLOOKUP(Tabulka4[[#This Row],[start. č.]],'3. REGISTRACE'!B:F,4,0))))</f>
        <v xml:space="preserve">VAL Veselí nad Lužnicá </v>
      </c>
      <c r="G20" s="18" t="str">
        <f>IF(ISBLANK(Tabulka4[[#This Row],[start. č.]]),"-",IF(Tabulka4[[#This Row],[příjmení a jméno]]="start. č. nebylo registrováno!","-",IF(VLOOKUP(Tabulka4[[#This Row],[start. č.]],'3. REGISTRACE'!B:F,5,0)=0,"-",VLOOKUP(Tabulka4[[#This Row],[start. č.]],'3. REGISTRACE'!B:F,5,0))))</f>
        <v>M</v>
      </c>
      <c r="H20" s="52"/>
      <c r="I20" s="48">
        <v>36</v>
      </c>
      <c r="J20" s="53">
        <v>15</v>
      </c>
      <c r="K20" s="42">
        <f>TIME(Tabulka4[[#This Row],[hod]],Tabulka4[[#This Row],[min]],Tabulka4[[#This Row],[sek]])</f>
        <v>2.5173611111111108E-2</v>
      </c>
      <c r="L20" s="18" t="str">
        <f>IF(ISBLANK(Tabulka4[[#This Row],[start. č.]]),"-",IF(Tabulka4[[#This Row],[příjmení a jméno]]="start. č. nebylo registrováno!","-",IF(VLOOKUP(Tabulka4[[#This Row],[start. č.]],'3. REGISTRACE'!B:G,6,0)=0,"-",VLOOKUP(Tabulka4[[#This Row],[start. č.]],'3. REGISTRACE'!B:G,6,0))))</f>
        <v>19-39</v>
      </c>
      <c r="M20" s="44">
        <f>IF(Tabulka4[[#This Row],[kategorie]]="-","-",COUNTIFS(G$10:G20,Tabulka4[[#This Row],[m/ž]],L$10:L20,Tabulka4[[#This Row],[kategorie]]))</f>
        <v>7</v>
      </c>
      <c r="N20" s="57" t="str">
        <f>IF(AND(ISBLANK(H20),ISBLANK(I20),ISBLANK(J20)),"-",IF(K20&gt;=MAX(K$10:K20),"ok","chyba!!!"))</f>
        <v>ok</v>
      </c>
    </row>
    <row r="21" spans="2:14">
      <c r="B21" s="44">
        <v>12</v>
      </c>
      <c r="C21" s="45">
        <v>243</v>
      </c>
      <c r="D21" s="21" t="str">
        <f>IF(ISBLANK(Tabulka4[[#This Row],[start. č.]]),"-",IF(ISERROR(VLOOKUP(Tabulka4[[#This Row],[start. č.]],'3. REGISTRACE'!B:F,2,0)),"start. č. nebylo registrováno!",VLOOKUP(Tabulka4[[#This Row],[start. č.]],'3. REGISTRACE'!B:F,2,0)))</f>
        <v xml:space="preserve">Friček Martin </v>
      </c>
      <c r="E21" s="18">
        <f>IF(ISBLANK(Tabulka4[[#This Row],[start. č.]]),"-",IF(ISERROR(VLOOKUP(Tabulka4[[#This Row],[start. č.]],'3. REGISTRACE'!B:F,3,0)),"-",VLOOKUP(Tabulka4[[#This Row],[start. č.]],'3. REGISTRACE'!B:F,3,0)))</f>
        <v>1979</v>
      </c>
      <c r="F21" s="46" t="str">
        <f>IF(ISBLANK(Tabulka4[[#This Row],[start. č.]]),"-",IF(Tabulka4[[#This Row],[příjmení a jméno]]="start. č. nebylo registrováno!","-",IF(VLOOKUP(Tabulka4[[#This Row],[start. č.]],'3. REGISTRACE'!B:F,4,0)=0,"-",VLOOKUP(Tabulka4[[#This Row],[start. č.]],'3. REGISTRACE'!B:F,4,0))))</f>
        <v xml:space="preserve">Horní Vltavice </v>
      </c>
      <c r="G21" s="18" t="str">
        <f>IF(ISBLANK(Tabulka4[[#This Row],[start. č.]]),"-",IF(Tabulka4[[#This Row],[příjmení a jméno]]="start. č. nebylo registrováno!","-",IF(VLOOKUP(Tabulka4[[#This Row],[start. č.]],'3. REGISTRACE'!B:F,5,0)=0,"-",VLOOKUP(Tabulka4[[#This Row],[start. č.]],'3. REGISTRACE'!B:F,5,0))))</f>
        <v>M</v>
      </c>
      <c r="H21" s="52"/>
      <c r="I21" s="48">
        <v>36</v>
      </c>
      <c r="J21" s="53">
        <v>54</v>
      </c>
      <c r="K21" s="42">
        <f>TIME(Tabulka4[[#This Row],[hod]],Tabulka4[[#This Row],[min]],Tabulka4[[#This Row],[sek]])</f>
        <v>2.5624999999999998E-2</v>
      </c>
      <c r="L21" s="18" t="str">
        <f>IF(ISBLANK(Tabulka4[[#This Row],[start. č.]]),"-",IF(Tabulka4[[#This Row],[příjmení a jméno]]="start. č. nebylo registrováno!","-",IF(VLOOKUP(Tabulka4[[#This Row],[start. č.]],'3. REGISTRACE'!B:G,6,0)=0,"-",VLOOKUP(Tabulka4[[#This Row],[start. č.]],'3. REGISTRACE'!B:G,6,0))))</f>
        <v>40-49</v>
      </c>
      <c r="M21" s="44">
        <f>IF(Tabulka4[[#This Row],[kategorie]]="-","-",COUNTIFS(G$10:G21,Tabulka4[[#This Row],[m/ž]],L$10:L21,Tabulka4[[#This Row],[kategorie]]))</f>
        <v>5</v>
      </c>
      <c r="N21" s="57" t="str">
        <f>IF(AND(ISBLANK(H21),ISBLANK(I21),ISBLANK(J21)),"-",IF(K21&gt;=MAX(K$10:K21),"ok","chyba!!!"))</f>
        <v>ok</v>
      </c>
    </row>
    <row r="22" spans="2:14">
      <c r="B22" s="44">
        <v>13</v>
      </c>
      <c r="C22" s="45">
        <v>241</v>
      </c>
      <c r="D22" s="21" t="str">
        <f>IF(ISBLANK(Tabulka4[[#This Row],[start. č.]]),"-",IF(ISERROR(VLOOKUP(Tabulka4[[#This Row],[start. č.]],'3. REGISTRACE'!B:F,2,0)),"start. č. nebylo registrováno!",VLOOKUP(Tabulka4[[#This Row],[start. č.]],'3. REGISTRACE'!B:F,2,0)))</f>
        <v>Hommer Roman</v>
      </c>
      <c r="E22" s="18">
        <f>IF(ISBLANK(Tabulka4[[#This Row],[start. č.]]),"-",IF(ISERROR(VLOOKUP(Tabulka4[[#This Row],[start. č.]],'3. REGISTRACE'!B:F,3,0)),"-",VLOOKUP(Tabulka4[[#This Row],[start. č.]],'3. REGISTRACE'!B:F,3,0)))</f>
        <v>1965</v>
      </c>
      <c r="F22" s="46" t="str">
        <f>IF(ISBLANK(Tabulka4[[#This Row],[start. č.]]),"-",IF(Tabulka4[[#This Row],[příjmení a jméno]]="start. č. nebylo registrováno!","-",IF(VLOOKUP(Tabulka4[[#This Row],[start. č.]],'3. REGISTRACE'!B:F,4,0)=0,"-",VLOOKUP(Tabulka4[[#This Row],[start. č.]],'3. REGISTRACE'!B:F,4,0))))</f>
        <v xml:space="preserve">děti Kleti </v>
      </c>
      <c r="G22" s="18" t="str">
        <f>IF(ISBLANK(Tabulka4[[#This Row],[start. č.]]),"-",IF(Tabulka4[[#This Row],[příjmení a jméno]]="start. č. nebylo registrováno!","-",IF(VLOOKUP(Tabulka4[[#This Row],[start. č.]],'3. REGISTRACE'!B:F,5,0)=0,"-",VLOOKUP(Tabulka4[[#This Row],[start. č.]],'3. REGISTRACE'!B:F,5,0))))</f>
        <v>M</v>
      </c>
      <c r="H22" s="52"/>
      <c r="I22" s="48">
        <v>37</v>
      </c>
      <c r="J22" s="53">
        <v>7</v>
      </c>
      <c r="K22" s="42">
        <f>TIME(Tabulka4[[#This Row],[hod]],Tabulka4[[#This Row],[min]],Tabulka4[[#This Row],[sek]])</f>
        <v>2.5775462962962962E-2</v>
      </c>
      <c r="L22" s="18" t="str">
        <f>IF(ISBLANK(Tabulka4[[#This Row],[start. č.]]),"-",IF(Tabulka4[[#This Row],[příjmení a jméno]]="start. č. nebylo registrováno!","-",IF(VLOOKUP(Tabulka4[[#This Row],[start. č.]],'3. REGISTRACE'!B:G,6,0)=0,"-",VLOOKUP(Tabulka4[[#This Row],[start. č.]],'3. REGISTRACE'!B:G,6,0))))</f>
        <v>50-59</v>
      </c>
      <c r="M22" s="44">
        <f>IF(Tabulka4[[#This Row],[kategorie]]="-","-",COUNTIFS(G$10:G22,Tabulka4[[#This Row],[m/ž]],L$10:L22,Tabulka4[[#This Row],[kategorie]]))</f>
        <v>1</v>
      </c>
      <c r="N22" s="57" t="str">
        <f>IF(AND(ISBLANK(H22),ISBLANK(I22),ISBLANK(J22)),"-",IF(K22&gt;=MAX(K$10:K22),"ok","chyba!!!"))</f>
        <v>ok</v>
      </c>
    </row>
    <row r="23" spans="2:14">
      <c r="B23" s="44">
        <v>14</v>
      </c>
      <c r="C23" s="45">
        <v>229</v>
      </c>
      <c r="D23" s="21" t="str">
        <f>IF(ISBLANK(Tabulka4[[#This Row],[start. č.]]),"-",IF(ISERROR(VLOOKUP(Tabulka4[[#This Row],[start. č.]],'3. REGISTRACE'!B:F,2,0)),"start. č. nebylo registrováno!",VLOOKUP(Tabulka4[[#This Row],[start. č.]],'3. REGISTRACE'!B:F,2,0)))</f>
        <v xml:space="preserve">Kysela Tomáš </v>
      </c>
      <c r="E23" s="18">
        <f>IF(ISBLANK(Tabulka4[[#This Row],[start. č.]]),"-",IF(ISERROR(VLOOKUP(Tabulka4[[#This Row],[start. č.]],'3. REGISTRACE'!B:F,3,0)),"-",VLOOKUP(Tabulka4[[#This Row],[start. č.]],'3. REGISTRACE'!B:F,3,0)))</f>
        <v>1987</v>
      </c>
      <c r="F23" s="46" t="str">
        <f>IF(ISBLANK(Tabulka4[[#This Row],[start. č.]]),"-",IF(Tabulka4[[#This Row],[příjmení a jméno]]="start. č. nebylo registrováno!","-",IF(VLOOKUP(Tabulka4[[#This Row],[start. č.]],'3. REGISTRACE'!B:F,4,0)=0,"-",VLOOKUP(Tabulka4[[#This Row],[start. č.]],'3. REGISTRACE'!B:F,4,0))))</f>
        <v>ČB</v>
      </c>
      <c r="G23" s="18" t="str">
        <f>IF(ISBLANK(Tabulka4[[#This Row],[start. č.]]),"-",IF(Tabulka4[[#This Row],[příjmení a jméno]]="start. č. nebylo registrováno!","-",IF(VLOOKUP(Tabulka4[[#This Row],[start. č.]],'3. REGISTRACE'!B:F,5,0)=0,"-",VLOOKUP(Tabulka4[[#This Row],[start. č.]],'3. REGISTRACE'!B:F,5,0))))</f>
        <v>M</v>
      </c>
      <c r="H23" s="52"/>
      <c r="I23" s="48">
        <v>37</v>
      </c>
      <c r="J23" s="53">
        <v>32</v>
      </c>
      <c r="K23" s="42">
        <f>TIME(Tabulka4[[#This Row],[hod]],Tabulka4[[#This Row],[min]],Tabulka4[[#This Row],[sek]])</f>
        <v>2.6064814814814815E-2</v>
      </c>
      <c r="L23" s="18" t="str">
        <f>IF(ISBLANK(Tabulka4[[#This Row],[start. č.]]),"-",IF(Tabulka4[[#This Row],[příjmení a jméno]]="start. č. nebylo registrováno!","-",IF(VLOOKUP(Tabulka4[[#This Row],[start. č.]],'3. REGISTRACE'!B:G,6,0)=0,"-",VLOOKUP(Tabulka4[[#This Row],[start. č.]],'3. REGISTRACE'!B:G,6,0))))</f>
        <v>19-39</v>
      </c>
      <c r="M23" s="44">
        <f>IF(Tabulka4[[#This Row],[kategorie]]="-","-",COUNTIFS(G$10:G23,Tabulka4[[#This Row],[m/ž]],L$10:L23,Tabulka4[[#This Row],[kategorie]]))</f>
        <v>8</v>
      </c>
      <c r="N23" s="57" t="str">
        <f>IF(AND(ISBLANK(H23),ISBLANK(I23),ISBLANK(J23)),"-",IF(K23&gt;=MAX(K$10:K23),"ok","chyba!!!"))</f>
        <v>ok</v>
      </c>
    </row>
    <row r="24" spans="2:14">
      <c r="B24" s="44">
        <v>15</v>
      </c>
      <c r="C24" s="45">
        <v>256</v>
      </c>
      <c r="D24" s="21" t="str">
        <f>IF(ISBLANK(Tabulka4[[#This Row],[start. č.]]),"-",IF(ISERROR(VLOOKUP(Tabulka4[[#This Row],[start. č.]],'3. REGISTRACE'!B:F,2,0)),"start. č. nebylo registrováno!",VLOOKUP(Tabulka4[[#This Row],[start. č.]],'3. REGISTRACE'!B:F,2,0)))</f>
        <v xml:space="preserve">Hrubý Martin </v>
      </c>
      <c r="E24" s="18">
        <f>IF(ISBLANK(Tabulka4[[#This Row],[start. č.]]),"-",IF(ISERROR(VLOOKUP(Tabulka4[[#This Row],[start. č.]],'3. REGISTRACE'!B:F,3,0)),"-",VLOOKUP(Tabulka4[[#This Row],[start. č.]],'3. REGISTRACE'!B:F,3,0)))</f>
        <v>1973</v>
      </c>
      <c r="F24" s="46" t="str">
        <f>IF(ISBLANK(Tabulka4[[#This Row],[start. č.]]),"-",IF(Tabulka4[[#This Row],[příjmení a jméno]]="start. č. nebylo registrováno!","-",IF(VLOOKUP(Tabulka4[[#This Row],[start. č.]],'3. REGISTRACE'!B:F,4,0)=0,"-",VLOOKUP(Tabulka4[[#This Row],[start. č.]],'3. REGISTRACE'!B:F,4,0))))</f>
        <v xml:space="preserve">Český Krumlov </v>
      </c>
      <c r="G24" s="18" t="str">
        <f>IF(ISBLANK(Tabulka4[[#This Row],[start. č.]]),"-",IF(Tabulka4[[#This Row],[příjmení a jméno]]="start. č. nebylo registrováno!","-",IF(VLOOKUP(Tabulka4[[#This Row],[start. č.]],'3. REGISTRACE'!B:F,5,0)=0,"-",VLOOKUP(Tabulka4[[#This Row],[start. č.]],'3. REGISTRACE'!B:F,5,0))))</f>
        <v>M</v>
      </c>
      <c r="H24" s="52"/>
      <c r="I24" s="48">
        <v>37</v>
      </c>
      <c r="J24" s="53">
        <v>43</v>
      </c>
      <c r="K24" s="42">
        <f>TIME(Tabulka4[[#This Row],[hod]],Tabulka4[[#This Row],[min]],Tabulka4[[#This Row],[sek]])</f>
        <v>2.6192129629629631E-2</v>
      </c>
      <c r="L24" s="18" t="str">
        <f>IF(ISBLANK(Tabulka4[[#This Row],[start. č.]]),"-",IF(Tabulka4[[#This Row],[příjmení a jméno]]="start. č. nebylo registrováno!","-",IF(VLOOKUP(Tabulka4[[#This Row],[start. č.]],'3. REGISTRACE'!B:G,6,0)=0,"-",VLOOKUP(Tabulka4[[#This Row],[start. č.]],'3. REGISTRACE'!B:G,6,0))))</f>
        <v>40-49</v>
      </c>
      <c r="M24" s="44">
        <f>IF(Tabulka4[[#This Row],[kategorie]]="-","-",COUNTIFS(G$10:G24,Tabulka4[[#This Row],[m/ž]],L$10:L24,Tabulka4[[#This Row],[kategorie]]))</f>
        <v>6</v>
      </c>
      <c r="N24" s="57" t="str">
        <f>IF(AND(ISBLANK(H24),ISBLANK(I24),ISBLANK(J24)),"-",IF(K24&gt;=MAX(K$10:K24),"ok","chyba!!!"))</f>
        <v>ok</v>
      </c>
    </row>
    <row r="25" spans="2:14">
      <c r="B25" s="44">
        <v>16</v>
      </c>
      <c r="C25" s="45">
        <v>234</v>
      </c>
      <c r="D25" s="21" t="str">
        <f>IF(ISBLANK(Tabulka4[[#This Row],[start. č.]]),"-",IF(ISERROR(VLOOKUP(Tabulka4[[#This Row],[start. č.]],'3. REGISTRACE'!B:F,2,0)),"start. č. nebylo registrováno!",VLOOKUP(Tabulka4[[#This Row],[start. č.]],'3. REGISTRACE'!B:F,2,0)))</f>
        <v>Skalka Petr</v>
      </c>
      <c r="E25" s="18">
        <f>IF(ISBLANK(Tabulka4[[#This Row],[start. č.]]),"-",IF(ISERROR(VLOOKUP(Tabulka4[[#This Row],[start. č.]],'3. REGISTRACE'!B:F,3,0)),"-",VLOOKUP(Tabulka4[[#This Row],[start. č.]],'3. REGISTRACE'!B:F,3,0)))</f>
        <v>1970</v>
      </c>
      <c r="F25" s="46" t="str">
        <f>IF(ISBLANK(Tabulka4[[#This Row],[start. č.]]),"-",IF(Tabulka4[[#This Row],[příjmení a jméno]]="start. č. nebylo registrováno!","-",IF(VLOOKUP(Tabulka4[[#This Row],[start. č.]],'3. REGISTRACE'!B:F,4,0)=0,"-",VLOOKUP(Tabulka4[[#This Row],[start. č.]],'3. REGISTRACE'!B:F,4,0))))</f>
        <v>CBC TEAM</v>
      </c>
      <c r="G25" s="18" t="str">
        <f>IF(ISBLANK(Tabulka4[[#This Row],[start. č.]]),"-",IF(Tabulka4[[#This Row],[příjmení a jméno]]="start. č. nebylo registrováno!","-",IF(VLOOKUP(Tabulka4[[#This Row],[start. č.]],'3. REGISTRACE'!B:F,5,0)=0,"-",VLOOKUP(Tabulka4[[#This Row],[start. č.]],'3. REGISTRACE'!B:F,5,0))))</f>
        <v>M</v>
      </c>
      <c r="H25" s="52"/>
      <c r="I25" s="48">
        <v>37</v>
      </c>
      <c r="J25" s="53">
        <v>50</v>
      </c>
      <c r="K25" s="42">
        <f>TIME(Tabulka4[[#This Row],[hod]],Tabulka4[[#This Row],[min]],Tabulka4[[#This Row],[sek]])</f>
        <v>2.6273148148148153E-2</v>
      </c>
      <c r="L25" s="18" t="str">
        <f>IF(ISBLANK(Tabulka4[[#This Row],[start. č.]]),"-",IF(Tabulka4[[#This Row],[příjmení a jméno]]="start. č. nebylo registrováno!","-",IF(VLOOKUP(Tabulka4[[#This Row],[start. č.]],'3. REGISTRACE'!B:G,6,0)=0,"-",VLOOKUP(Tabulka4[[#This Row],[start. č.]],'3. REGISTRACE'!B:G,6,0))))</f>
        <v>40-49</v>
      </c>
      <c r="M25" s="44">
        <f>IF(Tabulka4[[#This Row],[kategorie]]="-","-",COUNTIFS(G$10:G25,Tabulka4[[#This Row],[m/ž]],L$10:L25,Tabulka4[[#This Row],[kategorie]]))</f>
        <v>7</v>
      </c>
      <c r="N25" s="57" t="str">
        <f>IF(AND(ISBLANK(H25),ISBLANK(I25),ISBLANK(J25)),"-",IF(K25&gt;=MAX(K$10:K25),"ok","chyba!!!"))</f>
        <v>ok</v>
      </c>
    </row>
    <row r="26" spans="2:14">
      <c r="B26" s="44">
        <v>17</v>
      </c>
      <c r="C26" s="45">
        <v>257</v>
      </c>
      <c r="D26" s="21" t="str">
        <f>IF(ISBLANK(Tabulka4[[#This Row],[start. č.]]),"-",IF(ISERROR(VLOOKUP(Tabulka4[[#This Row],[start. č.]],'3. REGISTRACE'!B:F,2,0)),"start. č. nebylo registrováno!",VLOOKUP(Tabulka4[[#This Row],[start. č.]],'3. REGISTRACE'!B:F,2,0)))</f>
        <v xml:space="preserve">Novotný Pavel </v>
      </c>
      <c r="E26" s="18">
        <f>IF(ISBLANK(Tabulka4[[#This Row],[start. č.]]),"-",IF(ISERROR(VLOOKUP(Tabulka4[[#This Row],[start. č.]],'3. REGISTRACE'!B:F,3,0)),"-",VLOOKUP(Tabulka4[[#This Row],[start. č.]],'3. REGISTRACE'!B:F,3,0)))</f>
        <v>1967</v>
      </c>
      <c r="F26" s="46" t="str">
        <f>IF(ISBLANK(Tabulka4[[#This Row],[start. č.]]),"-",IF(Tabulka4[[#This Row],[příjmení a jméno]]="start. č. nebylo registrováno!","-",IF(VLOOKUP(Tabulka4[[#This Row],[start. č.]],'3. REGISTRACE'!B:F,4,0)=0,"-",VLOOKUP(Tabulka4[[#This Row],[start. č.]],'3. REGISTRACE'!B:F,4,0))))</f>
        <v xml:space="preserve">TJ Chyšky z.s. </v>
      </c>
      <c r="G26" s="18" t="str">
        <f>IF(ISBLANK(Tabulka4[[#This Row],[start. č.]]),"-",IF(Tabulka4[[#This Row],[příjmení a jméno]]="start. č. nebylo registrováno!","-",IF(VLOOKUP(Tabulka4[[#This Row],[start. č.]],'3. REGISTRACE'!B:F,5,0)=0,"-",VLOOKUP(Tabulka4[[#This Row],[start. č.]],'3. REGISTRACE'!B:F,5,0))))</f>
        <v>M</v>
      </c>
      <c r="H26" s="52"/>
      <c r="I26" s="48">
        <v>38</v>
      </c>
      <c r="J26" s="53">
        <v>12</v>
      </c>
      <c r="K26" s="42">
        <f>TIME(Tabulka4[[#This Row],[hod]],Tabulka4[[#This Row],[min]],Tabulka4[[#This Row],[sek]])</f>
        <v>2.6527777777777779E-2</v>
      </c>
      <c r="L26" s="18" t="str">
        <f>IF(ISBLANK(Tabulka4[[#This Row],[start. č.]]),"-",IF(Tabulka4[[#This Row],[příjmení a jméno]]="start. č. nebylo registrováno!","-",IF(VLOOKUP(Tabulka4[[#This Row],[start. č.]],'3. REGISTRACE'!B:G,6,0)=0,"-",VLOOKUP(Tabulka4[[#This Row],[start. č.]],'3. REGISTRACE'!B:G,6,0))))</f>
        <v>50-59</v>
      </c>
      <c r="M26" s="44">
        <f>IF(Tabulka4[[#This Row],[kategorie]]="-","-",COUNTIFS(G$10:G26,Tabulka4[[#This Row],[m/ž]],L$10:L26,Tabulka4[[#This Row],[kategorie]]))</f>
        <v>2</v>
      </c>
      <c r="N26" s="57" t="str">
        <f>IF(AND(ISBLANK(H26),ISBLANK(I26),ISBLANK(J26)),"-",IF(K26&gt;=MAX(K$10:K26),"ok","chyba!!!"))</f>
        <v>ok</v>
      </c>
    </row>
    <row r="27" spans="2:14">
      <c r="B27" s="44">
        <v>18</v>
      </c>
      <c r="C27" s="45">
        <v>235</v>
      </c>
      <c r="D27" s="21" t="str">
        <f>IF(ISBLANK(Tabulka4[[#This Row],[start. č.]]),"-",IF(ISERROR(VLOOKUP(Tabulka4[[#This Row],[start. č.]],'3. REGISTRACE'!B:F,2,0)),"start. č. nebylo registrováno!",VLOOKUP(Tabulka4[[#This Row],[start. č.]],'3. REGISTRACE'!B:F,2,0)))</f>
        <v>Diviš Jiří</v>
      </c>
      <c r="E27" s="18">
        <f>IF(ISBLANK(Tabulka4[[#This Row],[start. č.]]),"-",IF(ISERROR(VLOOKUP(Tabulka4[[#This Row],[start. č.]],'3. REGISTRACE'!B:F,3,0)),"-",VLOOKUP(Tabulka4[[#This Row],[start. č.]],'3. REGISTRACE'!B:F,3,0)))</f>
        <v>1975</v>
      </c>
      <c r="F27" s="46" t="str">
        <f>IF(ISBLANK(Tabulka4[[#This Row],[start. č.]]),"-",IF(Tabulka4[[#This Row],[příjmení a jméno]]="start. č. nebylo registrováno!","-",IF(VLOOKUP(Tabulka4[[#This Row],[start. č.]],'3. REGISTRACE'!B:F,4,0)=0,"-",VLOOKUP(Tabulka4[[#This Row],[start. č.]],'3. REGISTRACE'!B:F,4,0))))</f>
        <v>-</v>
      </c>
      <c r="G27" s="18" t="str">
        <f>IF(ISBLANK(Tabulka4[[#This Row],[start. č.]]),"-",IF(Tabulka4[[#This Row],[příjmení a jméno]]="start. č. nebylo registrováno!","-",IF(VLOOKUP(Tabulka4[[#This Row],[start. č.]],'3. REGISTRACE'!B:F,5,0)=0,"-",VLOOKUP(Tabulka4[[#This Row],[start. č.]],'3. REGISTRACE'!B:F,5,0))))</f>
        <v>M</v>
      </c>
      <c r="H27" s="52"/>
      <c r="I27" s="48">
        <v>38</v>
      </c>
      <c r="J27" s="53">
        <v>29</v>
      </c>
      <c r="K27" s="42">
        <f>TIME(Tabulka4[[#This Row],[hod]],Tabulka4[[#This Row],[min]],Tabulka4[[#This Row],[sek]])</f>
        <v>2.6724537037037036E-2</v>
      </c>
      <c r="L27" s="18" t="str">
        <f>IF(ISBLANK(Tabulka4[[#This Row],[start. č.]]),"-",IF(Tabulka4[[#This Row],[příjmení a jméno]]="start. č. nebylo registrováno!","-",IF(VLOOKUP(Tabulka4[[#This Row],[start. č.]],'3. REGISTRACE'!B:G,6,0)=0,"-",VLOOKUP(Tabulka4[[#This Row],[start. č.]],'3. REGISTRACE'!B:G,6,0))))</f>
        <v>40-49</v>
      </c>
      <c r="M27" s="44">
        <f>IF(Tabulka4[[#This Row],[kategorie]]="-","-",COUNTIFS(G$10:G27,Tabulka4[[#This Row],[m/ž]],L$10:L27,Tabulka4[[#This Row],[kategorie]]))</f>
        <v>8</v>
      </c>
      <c r="N27" s="57" t="str">
        <f>IF(AND(ISBLANK(H27),ISBLANK(I27),ISBLANK(J27)),"-",IF(K27&gt;=MAX(K$10:K27),"ok","chyba!!!"))</f>
        <v>ok</v>
      </c>
    </row>
    <row r="28" spans="2:14">
      <c r="B28" s="44">
        <v>19</v>
      </c>
      <c r="C28" s="45">
        <v>125</v>
      </c>
      <c r="D28" s="21" t="str">
        <f>IF(ISBLANK(Tabulka4[[#This Row],[start. č.]]),"-",IF(ISERROR(VLOOKUP(Tabulka4[[#This Row],[start. č.]],'3. REGISTRACE'!B:F,2,0)),"start. č. nebylo registrováno!",VLOOKUP(Tabulka4[[#This Row],[start. č.]],'3. REGISTRACE'!B:F,2,0)))</f>
        <v>Fričková Pavla</v>
      </c>
      <c r="E28" s="18">
        <f>IF(ISBLANK(Tabulka4[[#This Row],[start. č.]]),"-",IF(ISERROR(VLOOKUP(Tabulka4[[#This Row],[start. č.]],'3. REGISTRACE'!B:F,3,0)),"-",VLOOKUP(Tabulka4[[#This Row],[start. č.]],'3. REGISTRACE'!B:F,3,0)))</f>
        <v>1982</v>
      </c>
      <c r="F28" s="46" t="str">
        <f>IF(ISBLANK(Tabulka4[[#This Row],[start. č.]]),"-",IF(Tabulka4[[#This Row],[příjmení a jméno]]="start. č. nebylo registrováno!","-",IF(VLOOKUP(Tabulka4[[#This Row],[start. č.]],'3. REGISTRACE'!B:F,4,0)=0,"-",VLOOKUP(Tabulka4[[#This Row],[start. č.]],'3. REGISTRACE'!B:F,4,0))))</f>
        <v xml:space="preserve">Olymp Praha </v>
      </c>
      <c r="G28" s="18" t="str">
        <f>IF(ISBLANK(Tabulka4[[#This Row],[start. č.]]),"-",IF(Tabulka4[[#This Row],[příjmení a jméno]]="start. č. nebylo registrováno!","-",IF(VLOOKUP(Tabulka4[[#This Row],[start. č.]],'3. REGISTRACE'!B:F,5,0)=0,"-",VLOOKUP(Tabulka4[[#This Row],[start. č.]],'3. REGISTRACE'!B:F,5,0))))</f>
        <v>Z</v>
      </c>
      <c r="H28" s="52"/>
      <c r="I28" s="48">
        <v>38</v>
      </c>
      <c r="J28" s="53">
        <v>39</v>
      </c>
      <c r="K28" s="42">
        <f>TIME(Tabulka4[[#This Row],[hod]],Tabulka4[[#This Row],[min]],Tabulka4[[#This Row],[sek]])</f>
        <v>2.6840277777777779E-2</v>
      </c>
      <c r="L28" s="18" t="str">
        <f>IF(ISBLANK(Tabulka4[[#This Row],[start. č.]]),"-",IF(Tabulka4[[#This Row],[příjmení a jméno]]="start. č. nebylo registrováno!","-",IF(VLOOKUP(Tabulka4[[#This Row],[start. č.]],'3. REGISTRACE'!B:G,6,0)=0,"-",VLOOKUP(Tabulka4[[#This Row],[start. č.]],'3. REGISTRACE'!B:G,6,0))))</f>
        <v>35-49</v>
      </c>
      <c r="M28" s="44">
        <f>IF(Tabulka4[[#This Row],[kategorie]]="-","-",COUNTIFS(G$10:G28,Tabulka4[[#This Row],[m/ž]],L$10:L28,Tabulka4[[#This Row],[kategorie]]))</f>
        <v>1</v>
      </c>
      <c r="N28" s="57" t="str">
        <f>IF(AND(ISBLANK(H28),ISBLANK(I28),ISBLANK(J28)),"-",IF(K28&gt;=MAX(K$10:K28),"ok","chyba!!!"))</f>
        <v>ok</v>
      </c>
    </row>
    <row r="29" spans="2:14">
      <c r="B29" s="44">
        <v>20</v>
      </c>
      <c r="C29" s="45">
        <v>119</v>
      </c>
      <c r="D29" s="21" t="str">
        <f>IF(ISBLANK(Tabulka4[[#This Row],[start. č.]]),"-",IF(ISERROR(VLOOKUP(Tabulka4[[#This Row],[start. č.]],'3. REGISTRACE'!B:F,2,0)),"start. č. nebylo registrováno!",VLOOKUP(Tabulka4[[#This Row],[start. č.]],'3. REGISTRACE'!B:F,2,0)))</f>
        <v xml:space="preserve">Chlupová Tereza </v>
      </c>
      <c r="E29" s="18">
        <f>IF(ISBLANK(Tabulka4[[#This Row],[start. č.]]),"-",IF(ISERROR(VLOOKUP(Tabulka4[[#This Row],[start. č.]],'3. REGISTRACE'!B:F,3,0)),"-",VLOOKUP(Tabulka4[[#This Row],[start. č.]],'3. REGISTRACE'!B:F,3,0)))</f>
        <v>1991</v>
      </c>
      <c r="F29" s="46" t="str">
        <f>IF(ISBLANK(Tabulka4[[#This Row],[start. č.]]),"-",IF(Tabulka4[[#This Row],[příjmení a jméno]]="start. č. nebylo registrováno!","-",IF(VLOOKUP(Tabulka4[[#This Row],[start. č.]],'3. REGISTRACE'!B:F,4,0)=0,"-",VLOOKUP(Tabulka4[[#This Row],[start. č.]],'3. REGISTRACE'!B:F,4,0))))</f>
        <v>dva běžci cz</v>
      </c>
      <c r="G29" s="18" t="str">
        <f>IF(ISBLANK(Tabulka4[[#This Row],[start. č.]]),"-",IF(Tabulka4[[#This Row],[příjmení a jméno]]="start. č. nebylo registrováno!","-",IF(VLOOKUP(Tabulka4[[#This Row],[start. č.]],'3. REGISTRACE'!B:F,5,0)=0,"-",VLOOKUP(Tabulka4[[#This Row],[start. č.]],'3. REGISTRACE'!B:F,5,0))))</f>
        <v>Z</v>
      </c>
      <c r="H29" s="52"/>
      <c r="I29" s="48">
        <v>38</v>
      </c>
      <c r="J29" s="53">
        <v>52</v>
      </c>
      <c r="K29" s="42">
        <f>TIME(Tabulka4[[#This Row],[hod]],Tabulka4[[#This Row],[min]],Tabulka4[[#This Row],[sek]])</f>
        <v>2.6990740740740742E-2</v>
      </c>
      <c r="L29" s="18" t="str">
        <f>IF(ISBLANK(Tabulka4[[#This Row],[start. č.]]),"-",IF(Tabulka4[[#This Row],[příjmení a jméno]]="start. č. nebylo registrováno!","-",IF(VLOOKUP(Tabulka4[[#This Row],[start. č.]],'3. REGISTRACE'!B:G,6,0)=0,"-",VLOOKUP(Tabulka4[[#This Row],[start. č.]],'3. REGISTRACE'!B:G,6,0))))</f>
        <v>19-34</v>
      </c>
      <c r="M29" s="44">
        <f>IF(Tabulka4[[#This Row],[kategorie]]="-","-",COUNTIFS(G$10:G29,Tabulka4[[#This Row],[m/ž]],L$10:L29,Tabulka4[[#This Row],[kategorie]]))</f>
        <v>1</v>
      </c>
      <c r="N29" s="57" t="str">
        <f>IF(AND(ISBLANK(H29),ISBLANK(I29),ISBLANK(J29)),"-",IF(K29&gt;=MAX(K$10:K29),"ok","chyba!!!"))</f>
        <v>ok</v>
      </c>
    </row>
    <row r="30" spans="2:14">
      <c r="B30" s="44">
        <v>21</v>
      </c>
      <c r="C30" s="45">
        <v>249</v>
      </c>
      <c r="D30" s="21" t="str">
        <f>IF(ISBLANK(Tabulka4[[#This Row],[start. č.]]),"-",IF(ISERROR(VLOOKUP(Tabulka4[[#This Row],[start. č.]],'3. REGISTRACE'!B:F,2,0)),"start. č. nebylo registrováno!",VLOOKUP(Tabulka4[[#This Row],[start. č.]],'3. REGISTRACE'!B:F,2,0)))</f>
        <v xml:space="preserve">Pischek Pavel </v>
      </c>
      <c r="E30" s="18">
        <f>IF(ISBLANK(Tabulka4[[#This Row],[start. č.]]),"-",IF(ISERROR(VLOOKUP(Tabulka4[[#This Row],[start. č.]],'3. REGISTRACE'!B:F,3,0)),"-",VLOOKUP(Tabulka4[[#This Row],[start. č.]],'3. REGISTRACE'!B:F,3,0)))</f>
        <v>1989</v>
      </c>
      <c r="F30" s="46" t="str">
        <f>IF(ISBLANK(Tabulka4[[#This Row],[start. č.]]),"-",IF(Tabulka4[[#This Row],[příjmení a jméno]]="start. č. nebylo registrováno!","-",IF(VLOOKUP(Tabulka4[[#This Row],[start. č.]],'3. REGISTRACE'!B:F,4,0)=0,"-",VLOOKUP(Tabulka4[[#This Row],[start. č.]],'3. REGISTRACE'!B:F,4,0))))</f>
        <v>Musher klub JCC</v>
      </c>
      <c r="G30" s="18" t="str">
        <f>IF(ISBLANK(Tabulka4[[#This Row],[start. č.]]),"-",IF(Tabulka4[[#This Row],[příjmení a jméno]]="start. č. nebylo registrováno!","-",IF(VLOOKUP(Tabulka4[[#This Row],[start. č.]],'3. REGISTRACE'!B:F,5,0)=0,"-",VLOOKUP(Tabulka4[[#This Row],[start. č.]],'3. REGISTRACE'!B:F,5,0))))</f>
        <v>M</v>
      </c>
      <c r="H30" s="52"/>
      <c r="I30" s="48">
        <v>38</v>
      </c>
      <c r="J30" s="53">
        <v>56</v>
      </c>
      <c r="K30" s="42">
        <f>TIME(Tabulka4[[#This Row],[hod]],Tabulka4[[#This Row],[min]],Tabulka4[[#This Row],[sek]])</f>
        <v>2.7037037037037037E-2</v>
      </c>
      <c r="L30" s="18" t="str">
        <f>IF(ISBLANK(Tabulka4[[#This Row],[start. č.]]),"-",IF(Tabulka4[[#This Row],[příjmení a jméno]]="start. č. nebylo registrováno!","-",IF(VLOOKUP(Tabulka4[[#This Row],[start. č.]],'3. REGISTRACE'!B:G,6,0)=0,"-",VLOOKUP(Tabulka4[[#This Row],[start. č.]],'3. REGISTRACE'!B:G,6,0))))</f>
        <v>19-39</v>
      </c>
      <c r="M30" s="44">
        <f>IF(Tabulka4[[#This Row],[kategorie]]="-","-",COUNTIFS(G$10:G30,Tabulka4[[#This Row],[m/ž]],L$10:L30,Tabulka4[[#This Row],[kategorie]]))</f>
        <v>9</v>
      </c>
      <c r="N30" s="57" t="str">
        <f>IF(AND(ISBLANK(H30),ISBLANK(I30),ISBLANK(J30)),"-",IF(K30&gt;=MAX(K$10:K30),"ok","chyba!!!"))</f>
        <v>ok</v>
      </c>
    </row>
    <row r="31" spans="2:14">
      <c r="B31" s="44">
        <v>22</v>
      </c>
      <c r="C31" s="45">
        <v>210</v>
      </c>
      <c r="D31" s="21" t="str">
        <f>IF(ISBLANK(Tabulka4[[#This Row],[start. č.]]),"-",IF(ISERROR(VLOOKUP(Tabulka4[[#This Row],[start. č.]],'3. REGISTRACE'!B:F,2,0)),"start. č. nebylo registrováno!",VLOOKUP(Tabulka4[[#This Row],[start. č.]],'3. REGISTRACE'!B:F,2,0)))</f>
        <v>Habara Jaromír</v>
      </c>
      <c r="E31" s="18">
        <f>IF(ISBLANK(Tabulka4[[#This Row],[start. č.]]),"-",IF(ISERROR(VLOOKUP(Tabulka4[[#This Row],[start. č.]],'3. REGISTRACE'!B:F,3,0)),"-",VLOOKUP(Tabulka4[[#This Row],[start. č.]],'3. REGISTRACE'!B:F,3,0)))</f>
        <v>1974</v>
      </c>
      <c r="F31" s="46" t="str">
        <f>IF(ISBLANK(Tabulka4[[#This Row],[start. č.]]),"-",IF(Tabulka4[[#This Row],[příjmení a jméno]]="start. č. nebylo registrováno!","-",IF(VLOOKUP(Tabulka4[[#This Row],[start. č.]],'3. REGISTRACE'!B:F,4,0)=0,"-",VLOOKUP(Tabulka4[[#This Row],[start. č.]],'3. REGISTRACE'!B:F,4,0))))</f>
        <v>Veselí nad Lužncí</v>
      </c>
      <c r="G31" s="18" t="str">
        <f>IF(ISBLANK(Tabulka4[[#This Row],[start. č.]]),"-",IF(Tabulka4[[#This Row],[příjmení a jméno]]="start. č. nebylo registrováno!","-",IF(VLOOKUP(Tabulka4[[#This Row],[start. č.]],'3. REGISTRACE'!B:F,5,0)=0,"-",VLOOKUP(Tabulka4[[#This Row],[start. č.]],'3. REGISTRACE'!B:F,5,0))))</f>
        <v>M</v>
      </c>
      <c r="H31" s="52"/>
      <c r="I31" s="48">
        <v>39</v>
      </c>
      <c r="J31" s="53">
        <v>8</v>
      </c>
      <c r="K31" s="42">
        <f>TIME(Tabulka4[[#This Row],[hod]],Tabulka4[[#This Row],[min]],Tabulka4[[#This Row],[sek]])</f>
        <v>2.7175925925925926E-2</v>
      </c>
      <c r="L31" s="18" t="str">
        <f>IF(ISBLANK(Tabulka4[[#This Row],[start. č.]]),"-",IF(Tabulka4[[#This Row],[příjmení a jméno]]="start. č. nebylo registrováno!","-",IF(VLOOKUP(Tabulka4[[#This Row],[start. č.]],'3. REGISTRACE'!B:G,6,0)=0,"-",VLOOKUP(Tabulka4[[#This Row],[start. č.]],'3. REGISTRACE'!B:G,6,0))))</f>
        <v>40-49</v>
      </c>
      <c r="M31" s="44">
        <f>IF(Tabulka4[[#This Row],[kategorie]]="-","-",COUNTIFS(G$10:G31,Tabulka4[[#This Row],[m/ž]],L$10:L31,Tabulka4[[#This Row],[kategorie]]))</f>
        <v>9</v>
      </c>
      <c r="N31" s="57" t="str">
        <f>IF(AND(ISBLANK(H31),ISBLANK(I31),ISBLANK(J31)),"-",IF(K31&gt;=MAX(K$10:K31),"ok","chyba!!!"))</f>
        <v>ok</v>
      </c>
    </row>
    <row r="32" spans="2:14">
      <c r="B32" s="44">
        <v>23</v>
      </c>
      <c r="C32" s="45">
        <v>237</v>
      </c>
      <c r="D32" s="21" t="str">
        <f>IF(ISBLANK(Tabulka4[[#This Row],[start. č.]]),"-",IF(ISERROR(VLOOKUP(Tabulka4[[#This Row],[start. č.]],'3. REGISTRACE'!B:F,2,0)),"start. č. nebylo registrováno!",VLOOKUP(Tabulka4[[#This Row],[start. č.]],'3. REGISTRACE'!B:F,2,0)))</f>
        <v xml:space="preserve">Ardamica David </v>
      </c>
      <c r="E32" s="18">
        <f>IF(ISBLANK(Tabulka4[[#This Row],[start. č.]]),"-",IF(ISERROR(VLOOKUP(Tabulka4[[#This Row],[start. č.]],'3. REGISTRACE'!B:F,3,0)),"-",VLOOKUP(Tabulka4[[#This Row],[start. č.]],'3. REGISTRACE'!B:F,3,0)))</f>
        <v>1976</v>
      </c>
      <c r="F32" s="46" t="str">
        <f>IF(ISBLANK(Tabulka4[[#This Row],[start. č.]]),"-",IF(Tabulka4[[#This Row],[příjmení a jméno]]="start. č. nebylo registrováno!","-",IF(VLOOKUP(Tabulka4[[#This Row],[start. č.]],'3. REGISTRACE'!B:F,4,0)=0,"-",VLOOKUP(Tabulka4[[#This Row],[start. č.]],'3. REGISTRACE'!B:F,4,0))))</f>
        <v xml:space="preserve">Ardy team </v>
      </c>
      <c r="G32" s="18" t="str">
        <f>IF(ISBLANK(Tabulka4[[#This Row],[start. č.]]),"-",IF(Tabulka4[[#This Row],[příjmení a jméno]]="start. č. nebylo registrováno!","-",IF(VLOOKUP(Tabulka4[[#This Row],[start. č.]],'3. REGISTRACE'!B:F,5,0)=0,"-",VLOOKUP(Tabulka4[[#This Row],[start. č.]],'3. REGISTRACE'!B:F,5,0))))</f>
        <v>M</v>
      </c>
      <c r="H32" s="52"/>
      <c r="I32" s="48">
        <v>39</v>
      </c>
      <c r="J32" s="53">
        <v>39</v>
      </c>
      <c r="K32" s="42">
        <f>TIME(Tabulka4[[#This Row],[hod]],Tabulka4[[#This Row],[min]],Tabulka4[[#This Row],[sek]])</f>
        <v>2.7534722222222221E-2</v>
      </c>
      <c r="L32" s="18" t="str">
        <f>IF(ISBLANK(Tabulka4[[#This Row],[start. č.]]),"-",IF(Tabulka4[[#This Row],[příjmení a jméno]]="start. č. nebylo registrováno!","-",IF(VLOOKUP(Tabulka4[[#This Row],[start. č.]],'3. REGISTRACE'!B:G,6,0)=0,"-",VLOOKUP(Tabulka4[[#This Row],[start. č.]],'3. REGISTRACE'!B:G,6,0))))</f>
        <v>40-49</v>
      </c>
      <c r="M32" s="44">
        <f>IF(Tabulka4[[#This Row],[kategorie]]="-","-",COUNTIFS(G$10:G32,Tabulka4[[#This Row],[m/ž]],L$10:L32,Tabulka4[[#This Row],[kategorie]]))</f>
        <v>10</v>
      </c>
      <c r="N32" s="57" t="str">
        <f>IF(AND(ISBLANK(H32),ISBLANK(I32),ISBLANK(J32)),"-",IF(K32&gt;=MAX(K$10:K32),"ok","chyba!!!"))</f>
        <v>ok</v>
      </c>
    </row>
    <row r="33" spans="2:14">
      <c r="B33" s="44">
        <v>24</v>
      </c>
      <c r="C33" s="45">
        <v>213</v>
      </c>
      <c r="D33" s="21" t="str">
        <f>IF(ISBLANK(Tabulka4[[#This Row],[start. č.]]),"-",IF(ISERROR(VLOOKUP(Tabulka4[[#This Row],[start. č.]],'3. REGISTRACE'!B:F,2,0)),"start. č. nebylo registrováno!",VLOOKUP(Tabulka4[[#This Row],[start. č.]],'3. REGISTRACE'!B:F,2,0)))</f>
        <v>Dubský Roman</v>
      </c>
      <c r="E33" s="18">
        <f>IF(ISBLANK(Tabulka4[[#This Row],[start. č.]]),"-",IF(ISERROR(VLOOKUP(Tabulka4[[#This Row],[start. č.]],'3. REGISTRACE'!B:F,3,0)),"-",VLOOKUP(Tabulka4[[#This Row],[start. č.]],'3. REGISTRACE'!B:F,3,0)))</f>
        <v>1978</v>
      </c>
      <c r="F33" s="46" t="str">
        <f>IF(ISBLANK(Tabulka4[[#This Row],[start. č.]]),"-",IF(Tabulka4[[#This Row],[příjmení a jméno]]="start. č. nebylo registrováno!","-",IF(VLOOKUP(Tabulka4[[#This Row],[start. č.]],'3. REGISTRACE'!B:F,4,0)=0,"-",VLOOKUP(Tabulka4[[#This Row],[start. č.]],'3. REGISTRACE'!B:F,4,0))))</f>
        <v>SK Přibyslav</v>
      </c>
      <c r="G33" s="18" t="str">
        <f>IF(ISBLANK(Tabulka4[[#This Row],[start. č.]]),"-",IF(Tabulka4[[#This Row],[příjmení a jméno]]="start. č. nebylo registrováno!","-",IF(VLOOKUP(Tabulka4[[#This Row],[start. č.]],'3. REGISTRACE'!B:F,5,0)=0,"-",VLOOKUP(Tabulka4[[#This Row],[start. č.]],'3. REGISTRACE'!B:F,5,0))))</f>
        <v>M</v>
      </c>
      <c r="H33" s="52"/>
      <c r="I33" s="48">
        <v>39</v>
      </c>
      <c r="J33" s="53">
        <v>59</v>
      </c>
      <c r="K33" s="42">
        <f>TIME(Tabulka4[[#This Row],[hod]],Tabulka4[[#This Row],[min]],Tabulka4[[#This Row],[sek]])</f>
        <v>2.7766203703703706E-2</v>
      </c>
      <c r="L33" s="18" t="str">
        <f>IF(ISBLANK(Tabulka4[[#This Row],[start. č.]]),"-",IF(Tabulka4[[#This Row],[příjmení a jméno]]="start. č. nebylo registrováno!","-",IF(VLOOKUP(Tabulka4[[#This Row],[start. č.]],'3. REGISTRACE'!B:G,6,0)=0,"-",VLOOKUP(Tabulka4[[#This Row],[start. č.]],'3. REGISTRACE'!B:G,6,0))))</f>
        <v>40-49</v>
      </c>
      <c r="M33" s="44">
        <f>IF(Tabulka4[[#This Row],[kategorie]]="-","-",COUNTIFS(G$10:G33,Tabulka4[[#This Row],[m/ž]],L$10:L33,Tabulka4[[#This Row],[kategorie]]))</f>
        <v>11</v>
      </c>
      <c r="N33" s="57" t="str">
        <f>IF(AND(ISBLANK(H33),ISBLANK(I33),ISBLANK(J33)),"-",IF(K33&gt;=MAX(K$10:K33),"ok","chyba!!!"))</f>
        <v>ok</v>
      </c>
    </row>
    <row r="34" spans="2:14">
      <c r="B34" s="44">
        <v>25</v>
      </c>
      <c r="C34" s="45">
        <v>109</v>
      </c>
      <c r="D34" s="21" t="str">
        <f>IF(ISBLANK(Tabulka4[[#This Row],[start. č.]]),"-",IF(ISERROR(VLOOKUP(Tabulka4[[#This Row],[start. č.]],'3. REGISTRACE'!B:F,2,0)),"start. č. nebylo registrováno!",VLOOKUP(Tabulka4[[#This Row],[start. č.]],'3. REGISTRACE'!B:F,2,0)))</f>
        <v xml:space="preserve">Augstenová Petra </v>
      </c>
      <c r="E34" s="18">
        <f>IF(ISBLANK(Tabulka4[[#This Row],[start. č.]]),"-",IF(ISERROR(VLOOKUP(Tabulka4[[#This Row],[start. č.]],'3. REGISTRACE'!B:F,3,0)),"-",VLOOKUP(Tabulka4[[#This Row],[start. č.]],'3. REGISTRACE'!B:F,3,0)))</f>
        <v>1982</v>
      </c>
      <c r="F34" s="46" t="str">
        <f>IF(ISBLANK(Tabulka4[[#This Row],[start. č.]]),"-",IF(Tabulka4[[#This Row],[příjmení a jméno]]="start. č. nebylo registrováno!","-",IF(VLOOKUP(Tabulka4[[#This Row],[start. č.]],'3. REGISTRACE'!B:F,4,0)=0,"-",VLOOKUP(Tabulka4[[#This Row],[start. č.]],'3. REGISTRACE'!B:F,4,0))))</f>
        <v>Jiskra Třeboň</v>
      </c>
      <c r="G34" s="18" t="str">
        <f>IF(ISBLANK(Tabulka4[[#This Row],[start. č.]]),"-",IF(Tabulka4[[#This Row],[příjmení a jméno]]="start. č. nebylo registrováno!","-",IF(VLOOKUP(Tabulka4[[#This Row],[start. č.]],'3. REGISTRACE'!B:F,5,0)=0,"-",VLOOKUP(Tabulka4[[#This Row],[start. č.]],'3. REGISTRACE'!B:F,5,0))))</f>
        <v>Z</v>
      </c>
      <c r="H34" s="52"/>
      <c r="I34" s="48">
        <v>40</v>
      </c>
      <c r="J34" s="53">
        <v>33</v>
      </c>
      <c r="K34" s="42">
        <f>TIME(Tabulka4[[#This Row],[hod]],Tabulka4[[#This Row],[min]],Tabulka4[[#This Row],[sek]])</f>
        <v>2.8159722222222221E-2</v>
      </c>
      <c r="L34" s="18" t="str">
        <f>IF(ISBLANK(Tabulka4[[#This Row],[start. č.]]),"-",IF(Tabulka4[[#This Row],[příjmení a jméno]]="start. č. nebylo registrováno!","-",IF(VLOOKUP(Tabulka4[[#This Row],[start. č.]],'3. REGISTRACE'!B:G,6,0)=0,"-",VLOOKUP(Tabulka4[[#This Row],[start. č.]],'3. REGISTRACE'!B:G,6,0))))</f>
        <v>35-49</v>
      </c>
      <c r="M34" s="44">
        <f>IF(Tabulka4[[#This Row],[kategorie]]="-","-",COUNTIFS(G$10:G34,Tabulka4[[#This Row],[m/ž]],L$10:L34,Tabulka4[[#This Row],[kategorie]]))</f>
        <v>2</v>
      </c>
      <c r="N34" s="57" t="str">
        <f>IF(AND(ISBLANK(H34),ISBLANK(I34),ISBLANK(J34)),"-",IF(K34&gt;=MAX(K$10:K34),"ok","chyba!!!"))</f>
        <v>ok</v>
      </c>
    </row>
    <row r="35" spans="2:14">
      <c r="B35" s="44">
        <v>26</v>
      </c>
      <c r="C35" s="45">
        <v>216</v>
      </c>
      <c r="D35" s="21" t="str">
        <f>IF(ISBLANK(Tabulka4[[#This Row],[start. č.]]),"-",IF(ISERROR(VLOOKUP(Tabulka4[[#This Row],[start. č.]],'3. REGISTRACE'!B:F,2,0)),"start. č. nebylo registrováno!",VLOOKUP(Tabulka4[[#This Row],[start. č.]],'3. REGISTRACE'!B:F,2,0)))</f>
        <v xml:space="preserve">Matouš Pavel </v>
      </c>
      <c r="E35" s="18">
        <f>IF(ISBLANK(Tabulka4[[#This Row],[start. č.]]),"-",IF(ISERROR(VLOOKUP(Tabulka4[[#This Row],[start. č.]],'3. REGISTRACE'!B:F,3,0)),"-",VLOOKUP(Tabulka4[[#This Row],[start. č.]],'3. REGISTRACE'!B:F,3,0)))</f>
        <v>1989</v>
      </c>
      <c r="F35" s="46" t="str">
        <f>IF(ISBLANK(Tabulka4[[#This Row],[start. č.]]),"-",IF(Tabulka4[[#This Row],[příjmení a jméno]]="start. č. nebylo registrováno!","-",IF(VLOOKUP(Tabulka4[[#This Row],[start. č.]],'3. REGISTRACE'!B:F,4,0)=0,"-",VLOOKUP(Tabulka4[[#This Row],[start. č.]],'3. REGISTRACE'!B:F,4,0))))</f>
        <v>SDH Srubec</v>
      </c>
      <c r="G35" s="18" t="str">
        <f>IF(ISBLANK(Tabulka4[[#This Row],[start. č.]]),"-",IF(Tabulka4[[#This Row],[příjmení a jméno]]="start. č. nebylo registrováno!","-",IF(VLOOKUP(Tabulka4[[#This Row],[start. č.]],'3. REGISTRACE'!B:F,5,0)=0,"-",VLOOKUP(Tabulka4[[#This Row],[start. č.]],'3. REGISTRACE'!B:F,5,0))))</f>
        <v>M</v>
      </c>
      <c r="H35" s="52"/>
      <c r="I35" s="48">
        <v>40</v>
      </c>
      <c r="J35" s="53">
        <v>48</v>
      </c>
      <c r="K35" s="42">
        <f>TIME(Tabulka4[[#This Row],[hod]],Tabulka4[[#This Row],[min]],Tabulka4[[#This Row],[sek]])</f>
        <v>2.8333333333333332E-2</v>
      </c>
      <c r="L35" s="18" t="str">
        <f>IF(ISBLANK(Tabulka4[[#This Row],[start. č.]]),"-",IF(Tabulka4[[#This Row],[příjmení a jméno]]="start. č. nebylo registrováno!","-",IF(VLOOKUP(Tabulka4[[#This Row],[start. č.]],'3. REGISTRACE'!B:G,6,0)=0,"-",VLOOKUP(Tabulka4[[#This Row],[start. č.]],'3. REGISTRACE'!B:G,6,0))))</f>
        <v>19-39</v>
      </c>
      <c r="M35" s="44">
        <f>IF(Tabulka4[[#This Row],[kategorie]]="-","-",COUNTIFS(G$10:G35,Tabulka4[[#This Row],[m/ž]],L$10:L35,Tabulka4[[#This Row],[kategorie]]))</f>
        <v>10</v>
      </c>
      <c r="N35" s="57" t="str">
        <f>IF(AND(ISBLANK(H35),ISBLANK(I35),ISBLANK(J35)),"-",IF(K35&gt;=MAX(K$10:K35),"ok","chyba!!!"))</f>
        <v>ok</v>
      </c>
    </row>
    <row r="36" spans="2:14">
      <c r="B36" s="44">
        <v>27</v>
      </c>
      <c r="C36" s="45">
        <v>101</v>
      </c>
      <c r="D36" s="21" t="str">
        <f>IF(ISBLANK(Tabulka4[[#This Row],[start. č.]]),"-",IF(ISERROR(VLOOKUP(Tabulka4[[#This Row],[start. č.]],'3. REGISTRACE'!B:F,2,0)),"start. č. nebylo registrováno!",VLOOKUP(Tabulka4[[#This Row],[start. č.]],'3. REGISTRACE'!B:F,2,0)))</f>
        <v>Tučková Jana</v>
      </c>
      <c r="E36" s="18">
        <f>IF(ISBLANK(Tabulka4[[#This Row],[start. č.]]),"-",IF(ISERROR(VLOOKUP(Tabulka4[[#This Row],[start. č.]],'3. REGISTRACE'!B:F,3,0)),"-",VLOOKUP(Tabulka4[[#This Row],[start. č.]],'3. REGISTRACE'!B:F,3,0)))</f>
        <v>1982</v>
      </c>
      <c r="F36" s="46" t="str">
        <f>IF(ISBLANK(Tabulka4[[#This Row],[start. č.]]),"-",IF(Tabulka4[[#This Row],[příjmení a jméno]]="start. č. nebylo registrováno!","-",IF(VLOOKUP(Tabulka4[[#This Row],[start. č.]],'3. REGISTRACE'!B:F,4,0)=0,"-",VLOOKUP(Tabulka4[[#This Row],[start. č.]],'3. REGISTRACE'!B:F,4,0))))</f>
        <v>TRI SK ČB</v>
      </c>
      <c r="G36" s="18" t="str">
        <f>IF(ISBLANK(Tabulka4[[#This Row],[start. č.]]),"-",IF(Tabulka4[[#This Row],[příjmení a jméno]]="start. č. nebylo registrováno!","-",IF(VLOOKUP(Tabulka4[[#This Row],[start. č.]],'3. REGISTRACE'!B:F,5,0)=0,"-",VLOOKUP(Tabulka4[[#This Row],[start. č.]],'3. REGISTRACE'!B:F,5,0))))</f>
        <v>Z</v>
      </c>
      <c r="H36" s="52"/>
      <c r="I36" s="48">
        <v>41</v>
      </c>
      <c r="J36" s="53">
        <v>21</v>
      </c>
      <c r="K36" s="42">
        <f>TIME(Tabulka4[[#This Row],[hod]],Tabulka4[[#This Row],[min]],Tabulka4[[#This Row],[sek]])</f>
        <v>2.8715277777777781E-2</v>
      </c>
      <c r="L36" s="18" t="str">
        <f>IF(ISBLANK(Tabulka4[[#This Row],[start. č.]]),"-",IF(Tabulka4[[#This Row],[příjmení a jméno]]="start. č. nebylo registrováno!","-",IF(VLOOKUP(Tabulka4[[#This Row],[start. č.]],'3. REGISTRACE'!B:G,6,0)=0,"-",VLOOKUP(Tabulka4[[#This Row],[start. č.]],'3. REGISTRACE'!B:G,6,0))))</f>
        <v>35-49</v>
      </c>
      <c r="M36" s="44">
        <f>IF(Tabulka4[[#This Row],[kategorie]]="-","-",COUNTIFS(G$10:G36,Tabulka4[[#This Row],[m/ž]],L$10:L36,Tabulka4[[#This Row],[kategorie]]))</f>
        <v>3</v>
      </c>
      <c r="N36" s="57" t="str">
        <f>IF(AND(ISBLANK(H36),ISBLANK(I36),ISBLANK(J36)),"-",IF(K36&gt;=MAX(K$10:K36),"ok","chyba!!!"))</f>
        <v>ok</v>
      </c>
    </row>
    <row r="37" spans="2:14">
      <c r="B37" s="44">
        <v>28</v>
      </c>
      <c r="C37" s="45">
        <v>228</v>
      </c>
      <c r="D37" s="21" t="str">
        <f>IF(ISBLANK(Tabulka4[[#This Row],[start. č.]]),"-",IF(ISERROR(VLOOKUP(Tabulka4[[#This Row],[start. č.]],'3. REGISTRACE'!B:F,2,0)),"start. č. nebylo registrováno!",VLOOKUP(Tabulka4[[#This Row],[start. č.]],'3. REGISTRACE'!B:F,2,0)))</f>
        <v xml:space="preserve">Holeček Martin </v>
      </c>
      <c r="E37" s="18">
        <f>IF(ISBLANK(Tabulka4[[#This Row],[start. č.]]),"-",IF(ISERROR(VLOOKUP(Tabulka4[[#This Row],[start. č.]],'3. REGISTRACE'!B:F,3,0)),"-",VLOOKUP(Tabulka4[[#This Row],[start. č.]],'3. REGISTRACE'!B:F,3,0)))</f>
        <v>1976</v>
      </c>
      <c r="F37" s="46" t="str">
        <f>IF(ISBLANK(Tabulka4[[#This Row],[start. č.]]),"-",IF(Tabulka4[[#This Row],[příjmení a jméno]]="start. č. nebylo registrováno!","-",IF(VLOOKUP(Tabulka4[[#This Row],[start. č.]],'3. REGISTRACE'!B:F,4,0)=0,"-",VLOOKUP(Tabulka4[[#This Row],[start. č.]],'3. REGISTRACE'!B:F,4,0))))</f>
        <v>VIVOBARTFOOT ČB</v>
      </c>
      <c r="G37" s="18" t="str">
        <f>IF(ISBLANK(Tabulka4[[#This Row],[start. č.]]),"-",IF(Tabulka4[[#This Row],[příjmení a jméno]]="start. č. nebylo registrováno!","-",IF(VLOOKUP(Tabulka4[[#This Row],[start. č.]],'3. REGISTRACE'!B:F,5,0)=0,"-",VLOOKUP(Tabulka4[[#This Row],[start. č.]],'3. REGISTRACE'!B:F,5,0))))</f>
        <v>M</v>
      </c>
      <c r="H37" s="52"/>
      <c r="I37" s="48">
        <v>42</v>
      </c>
      <c r="J37" s="53">
        <v>11</v>
      </c>
      <c r="K37" s="42">
        <f>TIME(Tabulka4[[#This Row],[hod]],Tabulka4[[#This Row],[min]],Tabulka4[[#This Row],[sek]])</f>
        <v>2.929398148148148E-2</v>
      </c>
      <c r="L37" s="18" t="str">
        <f>IF(ISBLANK(Tabulka4[[#This Row],[start. č.]]),"-",IF(Tabulka4[[#This Row],[příjmení a jméno]]="start. č. nebylo registrováno!","-",IF(VLOOKUP(Tabulka4[[#This Row],[start. č.]],'3. REGISTRACE'!B:G,6,0)=0,"-",VLOOKUP(Tabulka4[[#This Row],[start. č.]],'3. REGISTRACE'!B:G,6,0))))</f>
        <v>40-49</v>
      </c>
      <c r="M37" s="44">
        <f>IF(Tabulka4[[#This Row],[kategorie]]="-","-",COUNTIFS(G$10:G37,Tabulka4[[#This Row],[m/ž]],L$10:L37,Tabulka4[[#This Row],[kategorie]]))</f>
        <v>12</v>
      </c>
      <c r="N37" s="57" t="str">
        <f>IF(AND(ISBLANK(H37),ISBLANK(I37),ISBLANK(J37)),"-",IF(K37&gt;=MAX(K$10:K37),"ok","chyba!!!"))</f>
        <v>ok</v>
      </c>
    </row>
    <row r="38" spans="2:14">
      <c r="B38" s="44">
        <v>29</v>
      </c>
      <c r="C38" s="45">
        <v>255</v>
      </c>
      <c r="D38" s="21" t="str">
        <f>IF(ISBLANK(Tabulka4[[#This Row],[start. č.]]),"-",IF(ISERROR(VLOOKUP(Tabulka4[[#This Row],[start. č.]],'3. REGISTRACE'!B:F,2,0)),"start. č. nebylo registrováno!",VLOOKUP(Tabulka4[[#This Row],[start. č.]],'3. REGISTRACE'!B:F,2,0)))</f>
        <v xml:space="preserve">Haňur Roman </v>
      </c>
      <c r="E38" s="18">
        <f>IF(ISBLANK(Tabulka4[[#This Row],[start. č.]]),"-",IF(ISERROR(VLOOKUP(Tabulka4[[#This Row],[start. č.]],'3. REGISTRACE'!B:F,3,0)),"-",VLOOKUP(Tabulka4[[#This Row],[start. č.]],'3. REGISTRACE'!B:F,3,0)))</f>
        <v>1969</v>
      </c>
      <c r="F38" s="46" t="str">
        <f>IF(ISBLANK(Tabulka4[[#This Row],[start. č.]]),"-",IF(Tabulka4[[#This Row],[příjmení a jméno]]="start. č. nebylo registrováno!","-",IF(VLOOKUP(Tabulka4[[#This Row],[start. č.]],'3. REGISTRACE'!B:F,4,0)=0,"-",VLOOKUP(Tabulka4[[#This Row],[start. č.]],'3. REGISTRACE'!B:F,4,0))))</f>
        <v>BBK</v>
      </c>
      <c r="G38" s="18" t="str">
        <f>IF(ISBLANK(Tabulka4[[#This Row],[start. č.]]),"-",IF(Tabulka4[[#This Row],[příjmení a jméno]]="start. č. nebylo registrováno!","-",IF(VLOOKUP(Tabulka4[[#This Row],[start. č.]],'3. REGISTRACE'!B:F,5,0)=0,"-",VLOOKUP(Tabulka4[[#This Row],[start. č.]],'3. REGISTRACE'!B:F,5,0))))</f>
        <v>M</v>
      </c>
      <c r="H38" s="52"/>
      <c r="I38" s="48">
        <v>42</v>
      </c>
      <c r="J38" s="53">
        <v>35</v>
      </c>
      <c r="K38" s="42">
        <f>TIME(Tabulka4[[#This Row],[hod]],Tabulka4[[#This Row],[min]],Tabulka4[[#This Row],[sek]])</f>
        <v>2.9571759259259259E-2</v>
      </c>
      <c r="L38" s="18" t="str">
        <f>IF(ISBLANK(Tabulka4[[#This Row],[start. č.]]),"-",IF(Tabulka4[[#This Row],[příjmení a jméno]]="start. č. nebylo registrováno!","-",IF(VLOOKUP(Tabulka4[[#This Row],[start. č.]],'3. REGISTRACE'!B:G,6,0)=0,"-",VLOOKUP(Tabulka4[[#This Row],[start. č.]],'3. REGISTRACE'!B:G,6,0))))</f>
        <v>50-59</v>
      </c>
      <c r="M38" s="44">
        <f>IF(Tabulka4[[#This Row],[kategorie]]="-","-",COUNTIFS(G$10:G38,Tabulka4[[#This Row],[m/ž]],L$10:L38,Tabulka4[[#This Row],[kategorie]]))</f>
        <v>3</v>
      </c>
      <c r="N38" s="57" t="str">
        <f>IF(AND(ISBLANK(H38),ISBLANK(I38),ISBLANK(J38)),"-",IF(K38&gt;=MAX(K$10:K38),"ok","chyba!!!"))</f>
        <v>ok</v>
      </c>
    </row>
    <row r="39" spans="2:14">
      <c r="B39" s="44">
        <v>30</v>
      </c>
      <c r="C39" s="45">
        <v>116</v>
      </c>
      <c r="D39" s="21" t="str">
        <f>IF(ISBLANK(Tabulka4[[#This Row],[start. č.]]),"-",IF(ISERROR(VLOOKUP(Tabulka4[[#This Row],[start. č.]],'3. REGISTRACE'!B:F,2,0)),"start. č. nebylo registrováno!",VLOOKUP(Tabulka4[[#This Row],[start. č.]],'3. REGISTRACE'!B:F,2,0)))</f>
        <v>Foltová Helena</v>
      </c>
      <c r="E39" s="18">
        <f>IF(ISBLANK(Tabulka4[[#This Row],[start. č.]]),"-",IF(ISERROR(VLOOKUP(Tabulka4[[#This Row],[start. č.]],'3. REGISTRACE'!B:F,3,0)),"-",VLOOKUP(Tabulka4[[#This Row],[start. č.]],'3. REGISTRACE'!B:F,3,0)))</f>
        <v>1979</v>
      </c>
      <c r="F39" s="46" t="str">
        <f>IF(ISBLANK(Tabulka4[[#This Row],[start. č.]]),"-",IF(Tabulka4[[#This Row],[příjmení a jméno]]="start. č. nebylo registrováno!","-",IF(VLOOKUP(Tabulka4[[#This Row],[start. č.]],'3. REGISTRACE'!B:F,4,0)=0,"-",VLOOKUP(Tabulka4[[#This Row],[start. č.]],'3. REGISTRACE'!B:F,4,0))))</f>
        <v xml:space="preserve">RPR ŘÍMOV </v>
      </c>
      <c r="G39" s="18" t="str">
        <f>IF(ISBLANK(Tabulka4[[#This Row],[start. č.]]),"-",IF(Tabulka4[[#This Row],[příjmení a jméno]]="start. č. nebylo registrováno!","-",IF(VLOOKUP(Tabulka4[[#This Row],[start. č.]],'3. REGISTRACE'!B:F,5,0)=0,"-",VLOOKUP(Tabulka4[[#This Row],[start. č.]],'3. REGISTRACE'!B:F,5,0))))</f>
        <v>Z</v>
      </c>
      <c r="H39" s="52"/>
      <c r="I39" s="48">
        <v>42</v>
      </c>
      <c r="J39" s="53">
        <v>37</v>
      </c>
      <c r="K39" s="42">
        <f>TIME(Tabulka4[[#This Row],[hod]],Tabulka4[[#This Row],[min]],Tabulka4[[#This Row],[sek]])</f>
        <v>2.9594907407407407E-2</v>
      </c>
      <c r="L39" s="18" t="str">
        <f>IF(ISBLANK(Tabulka4[[#This Row],[start. č.]]),"-",IF(Tabulka4[[#This Row],[příjmení a jméno]]="start. č. nebylo registrováno!","-",IF(VLOOKUP(Tabulka4[[#This Row],[start. č.]],'3. REGISTRACE'!B:G,6,0)=0,"-",VLOOKUP(Tabulka4[[#This Row],[start. č.]],'3. REGISTRACE'!B:G,6,0))))</f>
        <v>35-49</v>
      </c>
      <c r="M39" s="44">
        <f>IF(Tabulka4[[#This Row],[kategorie]]="-","-",COUNTIFS(G$10:G39,Tabulka4[[#This Row],[m/ž]],L$10:L39,Tabulka4[[#This Row],[kategorie]]))</f>
        <v>4</v>
      </c>
      <c r="N39" s="57" t="str">
        <f>IF(AND(ISBLANK(H39),ISBLANK(I39),ISBLANK(J39)),"-",IF(K39&gt;=MAX(K$10:K39),"ok","chyba!!!"))</f>
        <v>ok</v>
      </c>
    </row>
    <row r="40" spans="2:14">
      <c r="B40" s="44">
        <v>31</v>
      </c>
      <c r="C40" s="45">
        <v>246</v>
      </c>
      <c r="D40" s="21" t="str">
        <f>IF(ISBLANK(Tabulka4[[#This Row],[start. č.]]),"-",IF(ISERROR(VLOOKUP(Tabulka4[[#This Row],[start. č.]],'3. REGISTRACE'!B:F,2,0)),"start. č. nebylo registrováno!",VLOOKUP(Tabulka4[[#This Row],[start. č.]],'3. REGISTRACE'!B:F,2,0)))</f>
        <v>Hanžl Richard</v>
      </c>
      <c r="E40" s="18">
        <f>IF(ISBLANK(Tabulka4[[#This Row],[start. č.]]),"-",IF(ISERROR(VLOOKUP(Tabulka4[[#This Row],[start. č.]],'3. REGISTRACE'!B:F,3,0)),"-",VLOOKUP(Tabulka4[[#This Row],[start. č.]],'3. REGISTRACE'!B:F,3,0)))</f>
        <v>1967</v>
      </c>
      <c r="F40" s="46" t="str">
        <f>IF(ISBLANK(Tabulka4[[#This Row],[start. č.]]),"-",IF(Tabulka4[[#This Row],[příjmení a jméno]]="start. č. nebylo registrováno!","-",IF(VLOOKUP(Tabulka4[[#This Row],[start. č.]],'3. REGISTRACE'!B:F,4,0)=0,"-",VLOOKUP(Tabulka4[[#This Row],[start. č.]],'3. REGISTRACE'!B:F,4,0))))</f>
        <v xml:space="preserve">ESI Jaroměř </v>
      </c>
      <c r="G40" s="18" t="str">
        <f>IF(ISBLANK(Tabulka4[[#This Row],[start. č.]]),"-",IF(Tabulka4[[#This Row],[příjmení a jméno]]="start. č. nebylo registrováno!","-",IF(VLOOKUP(Tabulka4[[#This Row],[start. č.]],'3. REGISTRACE'!B:F,5,0)=0,"-",VLOOKUP(Tabulka4[[#This Row],[start. č.]],'3. REGISTRACE'!B:F,5,0))))</f>
        <v>M</v>
      </c>
      <c r="H40" s="52"/>
      <c r="I40" s="48">
        <v>42</v>
      </c>
      <c r="J40" s="53">
        <v>43</v>
      </c>
      <c r="K40" s="42">
        <f>TIME(Tabulka4[[#This Row],[hod]],Tabulka4[[#This Row],[min]],Tabulka4[[#This Row],[sek]])</f>
        <v>2.9664351851851855E-2</v>
      </c>
      <c r="L40" s="18" t="str">
        <f>IF(ISBLANK(Tabulka4[[#This Row],[start. č.]]),"-",IF(Tabulka4[[#This Row],[příjmení a jméno]]="start. č. nebylo registrováno!","-",IF(VLOOKUP(Tabulka4[[#This Row],[start. č.]],'3. REGISTRACE'!B:G,6,0)=0,"-",VLOOKUP(Tabulka4[[#This Row],[start. č.]],'3. REGISTRACE'!B:G,6,0))))</f>
        <v>50-59</v>
      </c>
      <c r="M40" s="44">
        <f>IF(Tabulka4[[#This Row],[kategorie]]="-","-",COUNTIFS(G$10:G40,Tabulka4[[#This Row],[m/ž]],L$10:L40,Tabulka4[[#This Row],[kategorie]]))</f>
        <v>4</v>
      </c>
      <c r="N40" s="57" t="str">
        <f>IF(AND(ISBLANK(H40),ISBLANK(I40),ISBLANK(J40)),"-",IF(K40&gt;=MAX(K$10:K40),"ok","chyba!!!"))</f>
        <v>ok</v>
      </c>
    </row>
    <row r="41" spans="2:14">
      <c r="B41" s="44">
        <v>32</v>
      </c>
      <c r="C41" s="45">
        <v>83</v>
      </c>
      <c r="D41" s="21" t="str">
        <f>IF(ISBLANK(Tabulka4[[#This Row],[start. č.]]),"-",IF(ISERROR(VLOOKUP(Tabulka4[[#This Row],[start. č.]],'3. REGISTRACE'!B:F,2,0)),"start. č. nebylo registrováno!",VLOOKUP(Tabulka4[[#This Row],[start. č.]],'3. REGISTRACE'!B:F,2,0)))</f>
        <v xml:space="preserve">Ardamica David </v>
      </c>
      <c r="E41" s="18">
        <f>IF(ISBLANK(Tabulka4[[#This Row],[start. č.]]),"-",IF(ISERROR(VLOOKUP(Tabulka4[[#This Row],[start. č.]],'3. REGISTRACE'!B:F,3,0)),"-",VLOOKUP(Tabulka4[[#This Row],[start. č.]],'3. REGISTRACE'!B:F,3,0)))</f>
        <v>2001</v>
      </c>
      <c r="F41" s="46" t="str">
        <f>IF(ISBLANK(Tabulka4[[#This Row],[start. č.]]),"-",IF(Tabulka4[[#This Row],[příjmení a jméno]]="start. č. nebylo registrováno!","-",IF(VLOOKUP(Tabulka4[[#This Row],[start. č.]],'3. REGISTRACE'!B:F,4,0)=0,"-",VLOOKUP(Tabulka4[[#This Row],[start. č.]],'3. REGISTRACE'!B:F,4,0))))</f>
        <v xml:space="preserve">Ardy team </v>
      </c>
      <c r="G41" s="18" t="str">
        <f>IF(ISBLANK(Tabulka4[[#This Row],[start. č.]]),"-",IF(Tabulka4[[#This Row],[příjmení a jméno]]="start. č. nebylo registrováno!","-",IF(VLOOKUP(Tabulka4[[#This Row],[start. č.]],'3. REGISTRACE'!B:F,5,0)=0,"-",VLOOKUP(Tabulka4[[#This Row],[start. č.]],'3. REGISTRACE'!B:F,5,0))))</f>
        <v>M</v>
      </c>
      <c r="H41" s="52"/>
      <c r="I41" s="48">
        <v>42</v>
      </c>
      <c r="J41" s="53">
        <v>56</v>
      </c>
      <c r="K41" s="42">
        <f>TIME(Tabulka4[[#This Row],[hod]],Tabulka4[[#This Row],[min]],Tabulka4[[#This Row],[sek]])</f>
        <v>2.9814814814814811E-2</v>
      </c>
      <c r="L41" s="18" t="str">
        <f>IF(ISBLANK(Tabulka4[[#This Row],[start. č.]]),"-",IF(Tabulka4[[#This Row],[příjmení a jméno]]="start. č. nebylo registrováno!","-",IF(VLOOKUP(Tabulka4[[#This Row],[start. č.]],'3. REGISTRACE'!B:G,6,0)=0,"-",VLOOKUP(Tabulka4[[#This Row],[start. č.]],'3. REGISTRACE'!B:G,6,0))))</f>
        <v>Jun</v>
      </c>
      <c r="M41" s="44">
        <f>IF(Tabulka4[[#This Row],[kategorie]]="-","-",COUNTIFS(G$10:G41,Tabulka4[[#This Row],[m/ž]],L$10:L41,Tabulka4[[#This Row],[kategorie]]))</f>
        <v>1</v>
      </c>
      <c r="N41" s="57" t="str">
        <f>IF(AND(ISBLANK(H41),ISBLANK(I41),ISBLANK(J41)),"-",IF(K41&gt;=MAX(K$10:K41),"ok","chyba!!!"))</f>
        <v>ok</v>
      </c>
    </row>
    <row r="42" spans="2:14">
      <c r="B42" s="44">
        <v>33</v>
      </c>
      <c r="C42" s="45">
        <v>207</v>
      </c>
      <c r="D42" s="21" t="str">
        <f>IF(ISBLANK(Tabulka4[[#This Row],[start. č.]]),"-",IF(ISERROR(VLOOKUP(Tabulka4[[#This Row],[start. č.]],'3. REGISTRACE'!B:F,2,0)),"start. č. nebylo registrováno!",VLOOKUP(Tabulka4[[#This Row],[start. č.]],'3. REGISTRACE'!B:F,2,0)))</f>
        <v xml:space="preserve">Vanšk Jan </v>
      </c>
      <c r="E42" s="18">
        <f>IF(ISBLANK(Tabulka4[[#This Row],[start. č.]]),"-",IF(ISERROR(VLOOKUP(Tabulka4[[#This Row],[start. č.]],'3. REGISTRACE'!B:F,3,0)),"-",VLOOKUP(Tabulka4[[#This Row],[start. č.]],'3. REGISTRACE'!B:F,3,0)))</f>
        <v>1977</v>
      </c>
      <c r="F42" s="46" t="str">
        <f>IF(ISBLANK(Tabulka4[[#This Row],[start. č.]]),"-",IF(Tabulka4[[#This Row],[příjmení a jméno]]="start. č. nebylo registrováno!","-",IF(VLOOKUP(Tabulka4[[#This Row],[start. č.]],'3. REGISTRACE'!B:F,4,0)=0,"-",VLOOKUP(Tabulka4[[#This Row],[start. č.]],'3. REGISTRACE'!B:F,4,0))))</f>
        <v>TCV JH</v>
      </c>
      <c r="G42" s="18" t="str">
        <f>IF(ISBLANK(Tabulka4[[#This Row],[start. č.]]),"-",IF(Tabulka4[[#This Row],[příjmení a jméno]]="start. č. nebylo registrováno!","-",IF(VLOOKUP(Tabulka4[[#This Row],[start. č.]],'3. REGISTRACE'!B:F,5,0)=0,"-",VLOOKUP(Tabulka4[[#This Row],[start. č.]],'3. REGISTRACE'!B:F,5,0))))</f>
        <v>M</v>
      </c>
      <c r="H42" s="52"/>
      <c r="I42" s="48">
        <v>42</v>
      </c>
      <c r="J42" s="53">
        <v>59</v>
      </c>
      <c r="K42" s="42">
        <f>TIME(Tabulka4[[#This Row],[hod]],Tabulka4[[#This Row],[min]],Tabulka4[[#This Row],[sek]])</f>
        <v>2.9849537037037036E-2</v>
      </c>
      <c r="L42" s="18" t="str">
        <f>IF(ISBLANK(Tabulka4[[#This Row],[start. č.]]),"-",IF(Tabulka4[[#This Row],[příjmení a jméno]]="start. č. nebylo registrováno!","-",IF(VLOOKUP(Tabulka4[[#This Row],[start. č.]],'3. REGISTRACE'!B:G,6,0)=0,"-",VLOOKUP(Tabulka4[[#This Row],[start. č.]],'3. REGISTRACE'!B:G,6,0))))</f>
        <v>40-49</v>
      </c>
      <c r="M42" s="44">
        <f>IF(Tabulka4[[#This Row],[kategorie]]="-","-",COUNTIFS(G$10:G42,Tabulka4[[#This Row],[m/ž]],L$10:L42,Tabulka4[[#This Row],[kategorie]]))</f>
        <v>13</v>
      </c>
      <c r="N42" s="57" t="str">
        <f>IF(AND(ISBLANK(H42),ISBLANK(I42),ISBLANK(J42)),"-",IF(K42&gt;=MAX(K$10:K42),"ok","chyba!!!"))</f>
        <v>ok</v>
      </c>
    </row>
    <row r="43" spans="2:14">
      <c r="B43" s="44">
        <v>34</v>
      </c>
      <c r="C43" s="45">
        <v>215</v>
      </c>
      <c r="D43" s="21" t="str">
        <f>IF(ISBLANK(Tabulka4[[#This Row],[start. č.]]),"-",IF(ISERROR(VLOOKUP(Tabulka4[[#This Row],[start. č.]],'3. REGISTRACE'!B:F,2,0)),"start. č. nebylo registrováno!",VLOOKUP(Tabulka4[[#This Row],[start. č.]],'3. REGISTRACE'!B:F,2,0)))</f>
        <v xml:space="preserve">Urban Martin </v>
      </c>
      <c r="E43" s="18">
        <f>IF(ISBLANK(Tabulka4[[#This Row],[start. č.]]),"-",IF(ISERROR(VLOOKUP(Tabulka4[[#This Row],[start. č.]],'3. REGISTRACE'!B:F,3,0)),"-",VLOOKUP(Tabulka4[[#This Row],[start. č.]],'3. REGISTRACE'!B:F,3,0)))</f>
        <v>1972</v>
      </c>
      <c r="F43" s="46" t="str">
        <f>IF(ISBLANK(Tabulka4[[#This Row],[start. č.]]),"-",IF(Tabulka4[[#This Row],[příjmení a jméno]]="start. č. nebylo registrováno!","-",IF(VLOOKUP(Tabulka4[[#This Row],[start. č.]],'3. REGISTRACE'!B:F,4,0)=0,"-",VLOOKUP(Tabulka4[[#This Row],[start. č.]],'3. REGISTRACE'!B:F,4,0))))</f>
        <v>ČB Třebotovice</v>
      </c>
      <c r="G43" s="18" t="str">
        <f>IF(ISBLANK(Tabulka4[[#This Row],[start. č.]]),"-",IF(Tabulka4[[#This Row],[příjmení a jméno]]="start. č. nebylo registrováno!","-",IF(VLOOKUP(Tabulka4[[#This Row],[start. č.]],'3. REGISTRACE'!B:F,5,0)=0,"-",VLOOKUP(Tabulka4[[#This Row],[start. č.]],'3. REGISTRACE'!B:F,5,0))))</f>
        <v>M</v>
      </c>
      <c r="H43" s="52"/>
      <c r="I43" s="48">
        <v>43</v>
      </c>
      <c r="J43" s="53">
        <v>2</v>
      </c>
      <c r="K43" s="42">
        <f>TIME(Tabulka4[[#This Row],[hod]],Tabulka4[[#This Row],[min]],Tabulka4[[#This Row],[sek]])</f>
        <v>2.988425925925926E-2</v>
      </c>
      <c r="L43" s="18" t="str">
        <f>IF(ISBLANK(Tabulka4[[#This Row],[start. č.]]),"-",IF(Tabulka4[[#This Row],[příjmení a jméno]]="start. č. nebylo registrováno!","-",IF(VLOOKUP(Tabulka4[[#This Row],[start. č.]],'3. REGISTRACE'!B:G,6,0)=0,"-",VLOOKUP(Tabulka4[[#This Row],[start. č.]],'3. REGISTRACE'!B:G,6,0))))</f>
        <v>40-49</v>
      </c>
      <c r="M43" s="44">
        <f>IF(Tabulka4[[#This Row],[kategorie]]="-","-",COUNTIFS(G$10:G43,Tabulka4[[#This Row],[m/ž]],L$10:L43,Tabulka4[[#This Row],[kategorie]]))</f>
        <v>14</v>
      </c>
      <c r="N43" s="57" t="str">
        <f>IF(AND(ISBLANK(H43),ISBLANK(I43),ISBLANK(J43)),"-",IF(K43&gt;=MAX(K$10:K43),"ok","chyba!!!"))</f>
        <v>ok</v>
      </c>
    </row>
    <row r="44" spans="2:14">
      <c r="B44" s="44">
        <v>35</v>
      </c>
      <c r="C44" s="45">
        <v>128</v>
      </c>
      <c r="D44" s="21" t="str">
        <f>IF(ISBLANK(Tabulka4[[#This Row],[start. č.]]),"-",IF(ISERROR(VLOOKUP(Tabulka4[[#This Row],[start. č.]],'3. REGISTRACE'!B:F,2,0)),"start. č. nebylo registrováno!",VLOOKUP(Tabulka4[[#This Row],[start. č.]],'3. REGISTRACE'!B:F,2,0)))</f>
        <v xml:space="preserve">Ferenczi Klára </v>
      </c>
      <c r="E44" s="18">
        <f>IF(ISBLANK(Tabulka4[[#This Row],[start. č.]]),"-",IF(ISERROR(VLOOKUP(Tabulka4[[#This Row],[start. č.]],'3. REGISTRACE'!B:F,3,0)),"-",VLOOKUP(Tabulka4[[#This Row],[start. č.]],'3. REGISTRACE'!B:F,3,0)))</f>
        <v>1978</v>
      </c>
      <c r="F44" s="46" t="str">
        <f>IF(ISBLANK(Tabulka4[[#This Row],[start. č.]]),"-",IF(Tabulka4[[#This Row],[příjmení a jméno]]="start. č. nebylo registrováno!","-",IF(VLOOKUP(Tabulka4[[#This Row],[start. č.]],'3. REGISTRACE'!B:F,4,0)=0,"-",VLOOKUP(Tabulka4[[#This Row],[start. č.]],'3. REGISTRACE'!B:F,4,0))))</f>
        <v xml:space="preserve">DCKM </v>
      </c>
      <c r="G44" s="18" t="str">
        <f>IF(ISBLANK(Tabulka4[[#This Row],[start. č.]]),"-",IF(Tabulka4[[#This Row],[příjmení a jméno]]="start. č. nebylo registrováno!","-",IF(VLOOKUP(Tabulka4[[#This Row],[start. č.]],'3. REGISTRACE'!B:F,5,0)=0,"-",VLOOKUP(Tabulka4[[#This Row],[start. č.]],'3. REGISTRACE'!B:F,5,0))))</f>
        <v>Z</v>
      </c>
      <c r="H44" s="52"/>
      <c r="I44" s="48">
        <v>43</v>
      </c>
      <c r="J44" s="53">
        <v>5</v>
      </c>
      <c r="K44" s="42">
        <f>TIME(Tabulka4[[#This Row],[hod]],Tabulka4[[#This Row],[min]],Tabulka4[[#This Row],[sek]])</f>
        <v>2.991898148148148E-2</v>
      </c>
      <c r="L44" s="18" t="str">
        <f>IF(ISBLANK(Tabulka4[[#This Row],[start. č.]]),"-",IF(Tabulka4[[#This Row],[příjmení a jméno]]="start. č. nebylo registrováno!","-",IF(VLOOKUP(Tabulka4[[#This Row],[start. č.]],'3. REGISTRACE'!B:G,6,0)=0,"-",VLOOKUP(Tabulka4[[#This Row],[start. č.]],'3. REGISTRACE'!B:G,6,0))))</f>
        <v>35-49</v>
      </c>
      <c r="M44" s="44">
        <f>IF(Tabulka4[[#This Row],[kategorie]]="-","-",COUNTIFS(G$10:G44,Tabulka4[[#This Row],[m/ž]],L$10:L44,Tabulka4[[#This Row],[kategorie]]))</f>
        <v>5</v>
      </c>
      <c r="N44" s="57" t="str">
        <f>IF(AND(ISBLANK(H44),ISBLANK(I44),ISBLANK(J44)),"-",IF(K44&gt;=MAX(K$10:K44),"ok","chyba!!!"))</f>
        <v>ok</v>
      </c>
    </row>
    <row r="45" spans="2:14">
      <c r="B45" s="44">
        <v>36</v>
      </c>
      <c r="C45" s="45">
        <v>221</v>
      </c>
      <c r="D45" s="21" t="str">
        <f>IF(ISBLANK(Tabulka4[[#This Row],[start. č.]]),"-",IF(ISERROR(VLOOKUP(Tabulka4[[#This Row],[start. č.]],'3. REGISTRACE'!B:F,2,0)),"start. č. nebylo registrováno!",VLOOKUP(Tabulka4[[#This Row],[start. č.]],'3. REGISTRACE'!B:F,2,0)))</f>
        <v xml:space="preserve">Brohtánek Antonín </v>
      </c>
      <c r="E45" s="18">
        <f>IF(ISBLANK(Tabulka4[[#This Row],[start. č.]]),"-",IF(ISERROR(VLOOKUP(Tabulka4[[#This Row],[start. č.]],'3. REGISTRACE'!B:F,3,0)),"-",VLOOKUP(Tabulka4[[#This Row],[start. č.]],'3. REGISTRACE'!B:F,3,0)))</f>
        <v>1972</v>
      </c>
      <c r="F45" s="46" t="str">
        <f>IF(ISBLANK(Tabulka4[[#This Row],[start. č.]]),"-",IF(Tabulka4[[#This Row],[příjmení a jméno]]="start. č. nebylo registrováno!","-",IF(VLOOKUP(Tabulka4[[#This Row],[start. č.]],'3. REGISTRACE'!B:F,4,0)=0,"-",VLOOKUP(Tabulka4[[#This Row],[start. č.]],'3. REGISTRACE'!B:F,4,0))))</f>
        <v>TC Dvořák ČB</v>
      </c>
      <c r="G45" s="18" t="str">
        <f>IF(ISBLANK(Tabulka4[[#This Row],[start. č.]]),"-",IF(Tabulka4[[#This Row],[příjmení a jméno]]="start. č. nebylo registrováno!","-",IF(VLOOKUP(Tabulka4[[#This Row],[start. č.]],'3. REGISTRACE'!B:F,5,0)=0,"-",VLOOKUP(Tabulka4[[#This Row],[start. č.]],'3. REGISTRACE'!B:F,5,0))))</f>
        <v>M</v>
      </c>
      <c r="H45" s="52"/>
      <c r="I45" s="48">
        <v>43</v>
      </c>
      <c r="J45" s="53">
        <v>8</v>
      </c>
      <c r="K45" s="42">
        <f>TIME(Tabulka4[[#This Row],[hod]],Tabulka4[[#This Row],[min]],Tabulka4[[#This Row],[sek]])</f>
        <v>2.9953703703703705E-2</v>
      </c>
      <c r="L45" s="18" t="str">
        <f>IF(ISBLANK(Tabulka4[[#This Row],[start. č.]]),"-",IF(Tabulka4[[#This Row],[příjmení a jméno]]="start. č. nebylo registrováno!","-",IF(VLOOKUP(Tabulka4[[#This Row],[start. č.]],'3. REGISTRACE'!B:G,6,0)=0,"-",VLOOKUP(Tabulka4[[#This Row],[start. č.]],'3. REGISTRACE'!B:G,6,0))))</f>
        <v>40-49</v>
      </c>
      <c r="M45" s="44">
        <f>IF(Tabulka4[[#This Row],[kategorie]]="-","-",COUNTIFS(G$10:G45,Tabulka4[[#This Row],[m/ž]],L$10:L45,Tabulka4[[#This Row],[kategorie]]))</f>
        <v>15</v>
      </c>
      <c r="N45" s="57" t="str">
        <f>IF(AND(ISBLANK(H45),ISBLANK(I45),ISBLANK(J45)),"-",IF(K45&gt;=MAX(K$10:K45),"ok","chyba!!!"))</f>
        <v>ok</v>
      </c>
    </row>
    <row r="46" spans="2:14">
      <c r="B46" s="44">
        <v>37</v>
      </c>
      <c r="C46" s="45">
        <v>248</v>
      </c>
      <c r="D46" s="21" t="str">
        <f>IF(ISBLANK(Tabulka4[[#This Row],[start. č.]]),"-",IF(ISERROR(VLOOKUP(Tabulka4[[#This Row],[start. č.]],'3. REGISTRACE'!B:F,2,0)),"start. č. nebylo registrováno!",VLOOKUP(Tabulka4[[#This Row],[start. č.]],'3. REGISTRACE'!B:F,2,0)))</f>
        <v xml:space="preserve">Gazda Martin </v>
      </c>
      <c r="E46" s="18">
        <f>IF(ISBLANK(Tabulka4[[#This Row],[start. č.]]),"-",IF(ISERROR(VLOOKUP(Tabulka4[[#This Row],[start. č.]],'3. REGISTRACE'!B:F,3,0)),"-",VLOOKUP(Tabulka4[[#This Row],[start. č.]],'3. REGISTRACE'!B:F,3,0)))</f>
        <v>1968</v>
      </c>
      <c r="F46" s="46" t="str">
        <f>IF(ISBLANK(Tabulka4[[#This Row],[start. č.]]),"-",IF(Tabulka4[[#This Row],[příjmení a jméno]]="start. č. nebylo registrováno!","-",IF(VLOOKUP(Tabulka4[[#This Row],[start. č.]],'3. REGISTRACE'!B:F,4,0)=0,"-",VLOOKUP(Tabulka4[[#This Row],[start. č.]],'3. REGISTRACE'!B:F,4,0))))</f>
        <v xml:space="preserve">Jihočeský klub maratonců </v>
      </c>
      <c r="G46" s="18" t="str">
        <f>IF(ISBLANK(Tabulka4[[#This Row],[start. č.]]),"-",IF(Tabulka4[[#This Row],[příjmení a jméno]]="start. č. nebylo registrováno!","-",IF(VLOOKUP(Tabulka4[[#This Row],[start. č.]],'3. REGISTRACE'!B:F,5,0)=0,"-",VLOOKUP(Tabulka4[[#This Row],[start. č.]],'3. REGISTRACE'!B:F,5,0))))</f>
        <v>M</v>
      </c>
      <c r="H46" s="52"/>
      <c r="I46" s="48">
        <v>43</v>
      </c>
      <c r="J46" s="53">
        <v>12</v>
      </c>
      <c r="K46" s="42">
        <f>TIME(Tabulka4[[#This Row],[hod]],Tabulka4[[#This Row],[min]],Tabulka4[[#This Row],[sek]])</f>
        <v>3.0000000000000002E-2</v>
      </c>
      <c r="L46" s="18" t="str">
        <f>IF(ISBLANK(Tabulka4[[#This Row],[start. č.]]),"-",IF(Tabulka4[[#This Row],[příjmení a jméno]]="start. č. nebylo registrováno!","-",IF(VLOOKUP(Tabulka4[[#This Row],[start. č.]],'3. REGISTRACE'!B:G,6,0)=0,"-",VLOOKUP(Tabulka4[[#This Row],[start. č.]],'3. REGISTRACE'!B:G,6,0))))</f>
        <v>50-59</v>
      </c>
      <c r="M46" s="44">
        <f>IF(Tabulka4[[#This Row],[kategorie]]="-","-",COUNTIFS(G$10:G46,Tabulka4[[#This Row],[m/ž]],L$10:L46,Tabulka4[[#This Row],[kategorie]]))</f>
        <v>5</v>
      </c>
      <c r="N46" s="57" t="str">
        <f>IF(AND(ISBLANK(H46),ISBLANK(I46),ISBLANK(J46)),"-",IF(K46&gt;=MAX(K$10:K46),"ok","chyba!!!"))</f>
        <v>ok</v>
      </c>
    </row>
    <row r="47" spans="2:14">
      <c r="B47" s="44">
        <v>38</v>
      </c>
      <c r="C47" s="45">
        <v>258</v>
      </c>
      <c r="D47" s="21" t="str">
        <f>IF(ISBLANK(Tabulka4[[#This Row],[start. č.]]),"-",IF(ISERROR(VLOOKUP(Tabulka4[[#This Row],[start. č.]],'3. REGISTRACE'!B:F,2,0)),"start. č. nebylo registrováno!",VLOOKUP(Tabulka4[[#This Row],[start. č.]],'3. REGISTRACE'!B:F,2,0)))</f>
        <v>Mikšl Rostilav</v>
      </c>
      <c r="E47" s="18">
        <f>IF(ISBLANK(Tabulka4[[#This Row],[start. č.]]),"-",IF(ISERROR(VLOOKUP(Tabulka4[[#This Row],[start. č.]],'3. REGISTRACE'!B:F,3,0)),"-",VLOOKUP(Tabulka4[[#This Row],[start. č.]],'3. REGISTRACE'!B:F,3,0)))</f>
        <v>1972</v>
      </c>
      <c r="F47" s="46" t="str">
        <f>IF(ISBLANK(Tabulka4[[#This Row],[start. č.]]),"-",IF(Tabulka4[[#This Row],[příjmení a jméno]]="start. č. nebylo registrováno!","-",IF(VLOOKUP(Tabulka4[[#This Row],[start. č.]],'3. REGISTRACE'!B:F,4,0)=0,"-",VLOOKUP(Tabulka4[[#This Row],[start. č.]],'3. REGISTRACE'!B:F,4,0))))</f>
        <v>ČB</v>
      </c>
      <c r="G47" s="18" t="str">
        <f>IF(ISBLANK(Tabulka4[[#This Row],[start. č.]]),"-",IF(Tabulka4[[#This Row],[příjmení a jméno]]="start. č. nebylo registrováno!","-",IF(VLOOKUP(Tabulka4[[#This Row],[start. č.]],'3. REGISTRACE'!B:F,5,0)=0,"-",VLOOKUP(Tabulka4[[#This Row],[start. č.]],'3. REGISTRACE'!B:F,5,0))))</f>
        <v>M</v>
      </c>
      <c r="H47" s="52"/>
      <c r="I47" s="48">
        <v>43</v>
      </c>
      <c r="J47" s="53">
        <v>17</v>
      </c>
      <c r="K47" s="42">
        <f>TIME(Tabulka4[[#This Row],[hod]],Tabulka4[[#This Row],[min]],Tabulka4[[#This Row],[sek]])</f>
        <v>3.005787037037037E-2</v>
      </c>
      <c r="L47" s="18" t="str">
        <f>IF(ISBLANK(Tabulka4[[#This Row],[start. č.]]),"-",IF(Tabulka4[[#This Row],[příjmení a jméno]]="start. č. nebylo registrováno!","-",IF(VLOOKUP(Tabulka4[[#This Row],[start. č.]],'3. REGISTRACE'!B:G,6,0)=0,"-",VLOOKUP(Tabulka4[[#This Row],[start. č.]],'3. REGISTRACE'!B:G,6,0))))</f>
        <v>40-49</v>
      </c>
      <c r="M47" s="44">
        <f>IF(Tabulka4[[#This Row],[kategorie]]="-","-",COUNTIFS(G$10:G47,Tabulka4[[#This Row],[m/ž]],L$10:L47,Tabulka4[[#This Row],[kategorie]]))</f>
        <v>16</v>
      </c>
      <c r="N47" s="57" t="str">
        <f>IF(AND(ISBLANK(H47),ISBLANK(I47),ISBLANK(J47)),"-",IF(K47&gt;=MAX(K$10:K47),"ok","chyba!!!"))</f>
        <v>ok</v>
      </c>
    </row>
    <row r="48" spans="2:14">
      <c r="B48" s="44">
        <v>39</v>
      </c>
      <c r="C48" s="45">
        <v>225</v>
      </c>
      <c r="D48" s="21" t="str">
        <f>IF(ISBLANK(Tabulka4[[#This Row],[start. č.]]),"-",IF(ISERROR(VLOOKUP(Tabulka4[[#This Row],[start. č.]],'3. REGISTRACE'!B:F,2,0)),"start. č. nebylo registrováno!",VLOOKUP(Tabulka4[[#This Row],[start. č.]],'3. REGISTRACE'!B:F,2,0)))</f>
        <v>Maršík Miloš</v>
      </c>
      <c r="E48" s="18">
        <f>IF(ISBLANK(Tabulka4[[#This Row],[start. č.]]),"-",IF(ISERROR(VLOOKUP(Tabulka4[[#This Row],[start. č.]],'3. REGISTRACE'!B:F,3,0)),"-",VLOOKUP(Tabulka4[[#This Row],[start. č.]],'3. REGISTRACE'!B:F,3,0)))</f>
        <v>1966</v>
      </c>
      <c r="F48" s="46" t="str">
        <f>IF(ISBLANK(Tabulka4[[#This Row],[start. č.]]),"-",IF(Tabulka4[[#This Row],[příjmení a jméno]]="start. č. nebylo registrováno!","-",IF(VLOOKUP(Tabulka4[[#This Row],[start. č.]],'3. REGISTRACE'!B:F,4,0)=0,"-",VLOOKUP(Tabulka4[[#This Row],[start. č.]],'3. REGISTRACE'!B:F,4,0))))</f>
        <v>TC Dvořák ČB</v>
      </c>
      <c r="G48" s="18" t="str">
        <f>IF(ISBLANK(Tabulka4[[#This Row],[start. č.]]),"-",IF(Tabulka4[[#This Row],[příjmení a jméno]]="start. č. nebylo registrováno!","-",IF(VLOOKUP(Tabulka4[[#This Row],[start. č.]],'3. REGISTRACE'!B:F,5,0)=0,"-",VLOOKUP(Tabulka4[[#This Row],[start. č.]],'3. REGISTRACE'!B:F,5,0))))</f>
        <v>M</v>
      </c>
      <c r="H48" s="52"/>
      <c r="I48" s="48">
        <v>43</v>
      </c>
      <c r="J48" s="53">
        <v>19</v>
      </c>
      <c r="K48" s="42">
        <f>TIME(Tabulka4[[#This Row],[hod]],Tabulka4[[#This Row],[min]],Tabulka4[[#This Row],[sek]])</f>
        <v>3.0081018518518521E-2</v>
      </c>
      <c r="L48" s="18" t="str">
        <f>IF(ISBLANK(Tabulka4[[#This Row],[start. č.]]),"-",IF(Tabulka4[[#This Row],[příjmení a jméno]]="start. č. nebylo registrováno!","-",IF(VLOOKUP(Tabulka4[[#This Row],[start. č.]],'3. REGISTRACE'!B:G,6,0)=0,"-",VLOOKUP(Tabulka4[[#This Row],[start. č.]],'3. REGISTRACE'!B:G,6,0))))</f>
        <v>50-59</v>
      </c>
      <c r="M48" s="44">
        <f>IF(Tabulka4[[#This Row],[kategorie]]="-","-",COUNTIFS(G$10:G48,Tabulka4[[#This Row],[m/ž]],L$10:L48,Tabulka4[[#This Row],[kategorie]]))</f>
        <v>6</v>
      </c>
      <c r="N48" s="57" t="str">
        <f>IF(AND(ISBLANK(H48),ISBLANK(I48),ISBLANK(J48)),"-",IF(K48&gt;=MAX(K$10:K48),"ok","chyba!!!"))</f>
        <v>ok</v>
      </c>
    </row>
    <row r="49" spans="2:14">
      <c r="B49" s="44">
        <v>40</v>
      </c>
      <c r="C49" s="45">
        <v>203</v>
      </c>
      <c r="D49" s="21" t="str">
        <f>IF(ISBLANK(Tabulka4[[#This Row],[start. č.]]),"-",IF(ISERROR(VLOOKUP(Tabulka4[[#This Row],[start. č.]],'3. REGISTRACE'!B:F,2,0)),"start. č. nebylo registrováno!",VLOOKUP(Tabulka4[[#This Row],[start. č.]],'3. REGISTRACE'!B:F,2,0)))</f>
        <v xml:space="preserve">Šteflíček Martin </v>
      </c>
      <c r="E49" s="18">
        <f>IF(ISBLANK(Tabulka4[[#This Row],[start. č.]]),"-",IF(ISERROR(VLOOKUP(Tabulka4[[#This Row],[start. č.]],'3. REGISTRACE'!B:F,3,0)),"-",VLOOKUP(Tabulka4[[#This Row],[start. č.]],'3. REGISTRACE'!B:F,3,0)))</f>
        <v>1975</v>
      </c>
      <c r="F49" s="46" t="str">
        <f>IF(ISBLANK(Tabulka4[[#This Row],[start. č.]]),"-",IF(Tabulka4[[#This Row],[příjmení a jméno]]="start. č. nebylo registrováno!","-",IF(VLOOKUP(Tabulka4[[#This Row],[start. č.]],'3. REGISTRACE'!B:F,4,0)=0,"-",VLOOKUP(Tabulka4[[#This Row],[start. č.]],'3. REGISTRACE'!B:F,4,0))))</f>
        <v xml:space="preserve">Ratiboř </v>
      </c>
      <c r="G49" s="18" t="str">
        <f>IF(ISBLANK(Tabulka4[[#This Row],[start. č.]]),"-",IF(Tabulka4[[#This Row],[příjmení a jméno]]="start. č. nebylo registrováno!","-",IF(VLOOKUP(Tabulka4[[#This Row],[start. č.]],'3. REGISTRACE'!B:F,5,0)=0,"-",VLOOKUP(Tabulka4[[#This Row],[start. č.]],'3. REGISTRACE'!B:F,5,0))))</f>
        <v>M</v>
      </c>
      <c r="H49" s="52"/>
      <c r="I49" s="48">
        <v>43</v>
      </c>
      <c r="J49" s="53">
        <v>26</v>
      </c>
      <c r="K49" s="42">
        <f>TIME(Tabulka4[[#This Row],[hod]],Tabulka4[[#This Row],[min]],Tabulka4[[#This Row],[sek]])</f>
        <v>3.0162037037037032E-2</v>
      </c>
      <c r="L49" s="18" t="str">
        <f>IF(ISBLANK(Tabulka4[[#This Row],[start. č.]]),"-",IF(Tabulka4[[#This Row],[příjmení a jméno]]="start. č. nebylo registrováno!","-",IF(VLOOKUP(Tabulka4[[#This Row],[start. č.]],'3. REGISTRACE'!B:G,6,0)=0,"-",VLOOKUP(Tabulka4[[#This Row],[start. č.]],'3. REGISTRACE'!B:G,6,0))))</f>
        <v>40-49</v>
      </c>
      <c r="M49" s="44">
        <f>IF(Tabulka4[[#This Row],[kategorie]]="-","-",COUNTIFS(G$10:G49,Tabulka4[[#This Row],[m/ž]],L$10:L49,Tabulka4[[#This Row],[kategorie]]))</f>
        <v>17</v>
      </c>
      <c r="N49" s="57" t="str">
        <f>IF(AND(ISBLANK(H49),ISBLANK(I49),ISBLANK(J49)),"-",IF(K49&gt;=MAX(K$10:K49),"ok","chyba!!!"))</f>
        <v>ok</v>
      </c>
    </row>
    <row r="50" spans="2:14">
      <c r="B50" s="44">
        <v>41</v>
      </c>
      <c r="C50" s="45">
        <v>254</v>
      </c>
      <c r="D50" s="21" t="str">
        <f>IF(ISBLANK(Tabulka4[[#This Row],[start. č.]]),"-",IF(ISERROR(VLOOKUP(Tabulka4[[#This Row],[start. č.]],'3. REGISTRACE'!B:F,2,0)),"start. č. nebylo registrováno!",VLOOKUP(Tabulka4[[#This Row],[start. č.]],'3. REGISTRACE'!B:F,2,0)))</f>
        <v>Tůma Jaroslav</v>
      </c>
      <c r="E50" s="18">
        <f>IF(ISBLANK(Tabulka4[[#This Row],[start. č.]]),"-",IF(ISERROR(VLOOKUP(Tabulka4[[#This Row],[start. č.]],'3. REGISTRACE'!B:F,3,0)),"-",VLOOKUP(Tabulka4[[#This Row],[start. č.]],'3. REGISTRACE'!B:F,3,0)))</f>
        <v>1963</v>
      </c>
      <c r="F50" s="46" t="str">
        <f>IF(ISBLANK(Tabulka4[[#This Row],[start. č.]]),"-",IF(Tabulka4[[#This Row],[příjmení a jméno]]="start. č. nebylo registrováno!","-",IF(VLOOKUP(Tabulka4[[#This Row],[start. č.]],'3. REGISTRACE'!B:F,4,0)=0,"-",VLOOKUP(Tabulka4[[#This Row],[start. č.]],'3. REGISTRACE'!B:F,4,0))))</f>
        <v>BBK</v>
      </c>
      <c r="G50" s="18" t="str">
        <f>IF(ISBLANK(Tabulka4[[#This Row],[start. č.]]),"-",IF(Tabulka4[[#This Row],[příjmení a jméno]]="start. č. nebylo registrováno!","-",IF(VLOOKUP(Tabulka4[[#This Row],[start. č.]],'3. REGISTRACE'!B:F,5,0)=0,"-",VLOOKUP(Tabulka4[[#This Row],[start. č.]],'3. REGISTRACE'!B:F,5,0))))</f>
        <v>M</v>
      </c>
      <c r="H50" s="52"/>
      <c r="I50" s="48">
        <v>43</v>
      </c>
      <c r="J50" s="53">
        <v>28</v>
      </c>
      <c r="K50" s="42">
        <f>TIME(Tabulka4[[#This Row],[hod]],Tabulka4[[#This Row],[min]],Tabulka4[[#This Row],[sek]])</f>
        <v>3.0185185185185186E-2</v>
      </c>
      <c r="L50" s="18" t="str">
        <f>IF(ISBLANK(Tabulka4[[#This Row],[start. č.]]),"-",IF(Tabulka4[[#This Row],[příjmení a jméno]]="start. č. nebylo registrováno!","-",IF(VLOOKUP(Tabulka4[[#This Row],[start. č.]],'3. REGISTRACE'!B:G,6,0)=0,"-",VLOOKUP(Tabulka4[[#This Row],[start. č.]],'3. REGISTRACE'!B:G,6,0))))</f>
        <v>50-59</v>
      </c>
      <c r="M50" s="44">
        <f>IF(Tabulka4[[#This Row],[kategorie]]="-","-",COUNTIFS(G$10:G50,Tabulka4[[#This Row],[m/ž]],L$10:L50,Tabulka4[[#This Row],[kategorie]]))</f>
        <v>7</v>
      </c>
      <c r="N50" s="57" t="str">
        <f>IF(AND(ISBLANK(H50),ISBLANK(I50),ISBLANK(J50)),"-",IF(K50&gt;=MAX(K$10:K50),"ok","chyba!!!"))</f>
        <v>ok</v>
      </c>
    </row>
    <row r="51" spans="2:14">
      <c r="B51" s="44">
        <v>42</v>
      </c>
      <c r="C51" s="45">
        <v>132</v>
      </c>
      <c r="D51" s="21" t="str">
        <f>IF(ISBLANK(Tabulka4[[#This Row],[start. č.]]),"-",IF(ISERROR(VLOOKUP(Tabulka4[[#This Row],[start. č.]],'3. REGISTRACE'!B:F,2,0)),"start. č. nebylo registrováno!",VLOOKUP(Tabulka4[[#This Row],[start. č.]],'3. REGISTRACE'!B:F,2,0)))</f>
        <v xml:space="preserve">Kristková Helna </v>
      </c>
      <c r="E51" s="18">
        <f>IF(ISBLANK(Tabulka4[[#This Row],[start. č.]]),"-",IF(ISERROR(VLOOKUP(Tabulka4[[#This Row],[start. č.]],'3. REGISTRACE'!B:F,3,0)),"-",VLOOKUP(Tabulka4[[#This Row],[start. č.]],'3. REGISTRACE'!B:F,3,0)))</f>
        <v>1975</v>
      </c>
      <c r="F51" s="46" t="str">
        <f>IF(ISBLANK(Tabulka4[[#This Row],[start. č.]]),"-",IF(Tabulka4[[#This Row],[příjmení a jméno]]="start. č. nebylo registrováno!","-",IF(VLOOKUP(Tabulka4[[#This Row],[start. č.]],'3. REGISTRACE'!B:F,4,0)=0,"-",VLOOKUP(Tabulka4[[#This Row],[start. č.]],'3. REGISTRACE'!B:F,4,0))))</f>
        <v xml:space="preserve">Boršov nad Vltavou </v>
      </c>
      <c r="G51" s="18" t="str">
        <f>IF(ISBLANK(Tabulka4[[#This Row],[start. č.]]),"-",IF(Tabulka4[[#This Row],[příjmení a jméno]]="start. č. nebylo registrováno!","-",IF(VLOOKUP(Tabulka4[[#This Row],[start. č.]],'3. REGISTRACE'!B:F,5,0)=0,"-",VLOOKUP(Tabulka4[[#This Row],[start. č.]],'3. REGISTRACE'!B:F,5,0))))</f>
        <v>Z</v>
      </c>
      <c r="H51" s="52"/>
      <c r="I51" s="48">
        <v>43</v>
      </c>
      <c r="J51" s="53">
        <v>49</v>
      </c>
      <c r="K51" s="42">
        <f>TIME(Tabulka4[[#This Row],[hod]],Tabulka4[[#This Row],[min]],Tabulka4[[#This Row],[sek]])</f>
        <v>3.0428240740740742E-2</v>
      </c>
      <c r="L51" s="18" t="str">
        <f>IF(ISBLANK(Tabulka4[[#This Row],[start. č.]]),"-",IF(Tabulka4[[#This Row],[příjmení a jméno]]="start. č. nebylo registrováno!","-",IF(VLOOKUP(Tabulka4[[#This Row],[start. č.]],'3. REGISTRACE'!B:G,6,0)=0,"-",VLOOKUP(Tabulka4[[#This Row],[start. č.]],'3. REGISTRACE'!B:G,6,0))))</f>
        <v>35-49</v>
      </c>
      <c r="M51" s="44">
        <f>IF(Tabulka4[[#This Row],[kategorie]]="-","-",COUNTIFS(G$10:G51,Tabulka4[[#This Row],[m/ž]],L$10:L51,Tabulka4[[#This Row],[kategorie]]))</f>
        <v>6</v>
      </c>
      <c r="N51" s="57" t="str">
        <f>IF(AND(ISBLANK(H51),ISBLANK(I51),ISBLANK(J51)),"-",IF(K51&gt;=MAX(K$10:K51),"ok","chyba!!!"))</f>
        <v>ok</v>
      </c>
    </row>
    <row r="52" spans="2:14">
      <c r="B52" s="44">
        <v>43</v>
      </c>
      <c r="C52" s="45">
        <v>208</v>
      </c>
      <c r="D52" s="21" t="str">
        <f>IF(ISBLANK(Tabulka4[[#This Row],[start. č.]]),"-",IF(ISERROR(VLOOKUP(Tabulka4[[#This Row],[start. č.]],'3. REGISTRACE'!B:F,2,0)),"start. č. nebylo registrováno!",VLOOKUP(Tabulka4[[#This Row],[start. č.]],'3. REGISTRACE'!B:F,2,0)))</f>
        <v xml:space="preserve">Jamrik Mirek </v>
      </c>
      <c r="E52" s="18">
        <f>IF(ISBLANK(Tabulka4[[#This Row],[start. č.]]),"-",IF(ISERROR(VLOOKUP(Tabulka4[[#This Row],[start. č.]],'3. REGISTRACE'!B:F,3,0)),"-",VLOOKUP(Tabulka4[[#This Row],[start. č.]],'3. REGISTRACE'!B:F,3,0)))</f>
        <v>1957</v>
      </c>
      <c r="F52" s="46" t="str">
        <f>IF(ISBLANK(Tabulka4[[#This Row],[start. č.]]),"-",IF(Tabulka4[[#This Row],[příjmení a jméno]]="start. č. nebylo registrováno!","-",IF(VLOOKUP(Tabulka4[[#This Row],[start. č.]],'3. REGISTRACE'!B:F,4,0)=0,"-",VLOOKUP(Tabulka4[[#This Row],[start. č.]],'3. REGISTRACE'!B:F,4,0))))</f>
        <v xml:space="preserve">Král Šumavy Rožumberk </v>
      </c>
      <c r="G52" s="18" t="str">
        <f>IF(ISBLANK(Tabulka4[[#This Row],[start. č.]]),"-",IF(Tabulka4[[#This Row],[příjmení a jméno]]="start. č. nebylo registrováno!","-",IF(VLOOKUP(Tabulka4[[#This Row],[start. č.]],'3. REGISTRACE'!B:F,5,0)=0,"-",VLOOKUP(Tabulka4[[#This Row],[start. č.]],'3. REGISTRACE'!B:F,5,0))))</f>
        <v>M</v>
      </c>
      <c r="H52" s="52"/>
      <c r="I52" s="48">
        <v>44</v>
      </c>
      <c r="J52" s="53">
        <v>12</v>
      </c>
      <c r="K52" s="42">
        <f>TIME(Tabulka4[[#This Row],[hod]],Tabulka4[[#This Row],[min]],Tabulka4[[#This Row],[sek]])</f>
        <v>3.0694444444444444E-2</v>
      </c>
      <c r="L52" s="18" t="str">
        <f>IF(ISBLANK(Tabulka4[[#This Row],[start. č.]]),"-",IF(Tabulka4[[#This Row],[příjmení a jméno]]="start. č. nebylo registrováno!","-",IF(VLOOKUP(Tabulka4[[#This Row],[start. č.]],'3. REGISTRACE'!B:G,6,0)=0,"-",VLOOKUP(Tabulka4[[#This Row],[start. č.]],'3. REGISTRACE'!B:G,6,0))))</f>
        <v>60+</v>
      </c>
      <c r="M52" s="44">
        <f>IF(Tabulka4[[#This Row],[kategorie]]="-","-",COUNTIFS(G$10:G52,Tabulka4[[#This Row],[m/ž]],L$10:L52,Tabulka4[[#This Row],[kategorie]]))</f>
        <v>1</v>
      </c>
      <c r="N52" s="57" t="str">
        <f>IF(AND(ISBLANK(H52),ISBLANK(I52),ISBLANK(J52)),"-",IF(K52&gt;=MAX(K$10:K52),"ok","chyba!!!"))</f>
        <v>ok</v>
      </c>
    </row>
    <row r="53" spans="2:14">
      <c r="B53" s="44">
        <v>44</v>
      </c>
      <c r="C53" s="45">
        <v>238</v>
      </c>
      <c r="D53" s="21" t="str">
        <f>IF(ISBLANK(Tabulka4[[#This Row],[start. č.]]),"-",IF(ISERROR(VLOOKUP(Tabulka4[[#This Row],[start. č.]],'3. REGISTRACE'!B:F,2,0)),"start. č. nebylo registrováno!",VLOOKUP(Tabulka4[[#This Row],[start. č.]],'3. REGISTRACE'!B:F,2,0)))</f>
        <v xml:space="preserve">Rokos Ivan </v>
      </c>
      <c r="E53" s="18">
        <f>IF(ISBLANK(Tabulka4[[#This Row],[start. č.]]),"-",IF(ISERROR(VLOOKUP(Tabulka4[[#This Row],[start. č.]],'3. REGISTRACE'!B:F,3,0)),"-",VLOOKUP(Tabulka4[[#This Row],[start. č.]],'3. REGISTRACE'!B:F,3,0)))</f>
        <v>1959</v>
      </c>
      <c r="F53" s="46" t="str">
        <f>IF(ISBLANK(Tabulka4[[#This Row],[start. č.]]),"-",IF(Tabulka4[[#This Row],[příjmení a jméno]]="start. č. nebylo registrováno!","-",IF(VLOOKUP(Tabulka4[[#This Row],[start. č.]],'3. REGISTRACE'!B:F,4,0)=0,"-",VLOOKUP(Tabulka4[[#This Row],[start. č.]],'3. REGISTRACE'!B:F,4,0))))</f>
        <v>Jiskra Třeboň</v>
      </c>
      <c r="G53" s="18" t="str">
        <f>IF(ISBLANK(Tabulka4[[#This Row],[start. č.]]),"-",IF(Tabulka4[[#This Row],[příjmení a jméno]]="start. č. nebylo registrováno!","-",IF(VLOOKUP(Tabulka4[[#This Row],[start. č.]],'3. REGISTRACE'!B:F,5,0)=0,"-",VLOOKUP(Tabulka4[[#This Row],[start. č.]],'3. REGISTRACE'!B:F,5,0))))</f>
        <v>M</v>
      </c>
      <c r="H53" s="52"/>
      <c r="I53" s="48">
        <v>44</v>
      </c>
      <c r="J53" s="53">
        <v>40</v>
      </c>
      <c r="K53" s="42">
        <f>TIME(Tabulka4[[#This Row],[hod]],Tabulka4[[#This Row],[min]],Tabulka4[[#This Row],[sek]])</f>
        <v>3.1018518518518515E-2</v>
      </c>
      <c r="L53" s="18" t="str">
        <f>IF(ISBLANK(Tabulka4[[#This Row],[start. č.]]),"-",IF(Tabulka4[[#This Row],[příjmení a jméno]]="start. č. nebylo registrováno!","-",IF(VLOOKUP(Tabulka4[[#This Row],[start. č.]],'3. REGISTRACE'!B:G,6,0)=0,"-",VLOOKUP(Tabulka4[[#This Row],[start. č.]],'3. REGISTRACE'!B:G,6,0))))</f>
        <v>60+</v>
      </c>
      <c r="M53" s="44">
        <f>IF(Tabulka4[[#This Row],[kategorie]]="-","-",COUNTIFS(G$10:G53,Tabulka4[[#This Row],[m/ž]],L$10:L53,Tabulka4[[#This Row],[kategorie]]))</f>
        <v>2</v>
      </c>
      <c r="N53" s="57" t="str">
        <f>IF(AND(ISBLANK(H53),ISBLANK(I53),ISBLANK(J53)),"-",IF(K53&gt;=MAX(K$10:K53),"ok","chyba!!!"))</f>
        <v>ok</v>
      </c>
    </row>
    <row r="54" spans="2:14">
      <c r="B54" s="44">
        <v>45</v>
      </c>
      <c r="C54" s="45">
        <v>113</v>
      </c>
      <c r="D54" s="21" t="str">
        <f>IF(ISBLANK(Tabulka4[[#This Row],[start. č.]]),"-",IF(ISERROR(VLOOKUP(Tabulka4[[#This Row],[start. č.]],'3. REGISTRACE'!B:F,2,0)),"start. č. nebylo registrováno!",VLOOKUP(Tabulka4[[#This Row],[start. č.]],'3. REGISTRACE'!B:F,2,0)))</f>
        <v>Machačová Veronika</v>
      </c>
      <c r="E54" s="18">
        <f>IF(ISBLANK(Tabulka4[[#This Row],[start. č.]]),"-",IF(ISERROR(VLOOKUP(Tabulka4[[#This Row],[start. č.]],'3. REGISTRACE'!B:F,3,0)),"-",VLOOKUP(Tabulka4[[#This Row],[start. č.]],'3. REGISTRACE'!B:F,3,0)))</f>
        <v>1988</v>
      </c>
      <c r="F54" s="46" t="str">
        <f>IF(ISBLANK(Tabulka4[[#This Row],[start. č.]]),"-",IF(Tabulka4[[#This Row],[příjmení a jméno]]="start. č. nebylo registrováno!","-",IF(VLOOKUP(Tabulka4[[#This Row],[start. č.]],'3. REGISTRACE'!B:F,4,0)=0,"-",VLOOKUP(Tabulka4[[#This Row],[start. č.]],'3. REGISTRACE'!B:F,4,0))))</f>
        <v>CBC</v>
      </c>
      <c r="G54" s="18" t="str">
        <f>IF(ISBLANK(Tabulka4[[#This Row],[start. č.]]),"-",IF(Tabulka4[[#This Row],[příjmení a jméno]]="start. č. nebylo registrováno!","-",IF(VLOOKUP(Tabulka4[[#This Row],[start. č.]],'3. REGISTRACE'!B:F,5,0)=0,"-",VLOOKUP(Tabulka4[[#This Row],[start. č.]],'3. REGISTRACE'!B:F,5,0))))</f>
        <v>Z</v>
      </c>
      <c r="H54" s="52"/>
      <c r="I54" s="48">
        <v>44</v>
      </c>
      <c r="J54" s="53">
        <v>44</v>
      </c>
      <c r="K54" s="42">
        <f>TIME(Tabulka4[[#This Row],[hod]],Tabulka4[[#This Row],[min]],Tabulka4[[#This Row],[sek]])</f>
        <v>3.1064814814814812E-2</v>
      </c>
      <c r="L54" s="18" t="str">
        <f>IF(ISBLANK(Tabulka4[[#This Row],[start. č.]]),"-",IF(Tabulka4[[#This Row],[příjmení a jméno]]="start. č. nebylo registrováno!","-",IF(VLOOKUP(Tabulka4[[#This Row],[start. č.]],'3. REGISTRACE'!B:G,6,0)=0,"-",VLOOKUP(Tabulka4[[#This Row],[start. č.]],'3. REGISTRACE'!B:G,6,0))))</f>
        <v>19-34</v>
      </c>
      <c r="M54" s="44">
        <f>IF(Tabulka4[[#This Row],[kategorie]]="-","-",COUNTIFS(G$10:G54,Tabulka4[[#This Row],[m/ž]],L$10:L54,Tabulka4[[#This Row],[kategorie]]))</f>
        <v>2</v>
      </c>
      <c r="N54" s="57" t="str">
        <f>IF(AND(ISBLANK(H54),ISBLANK(I54),ISBLANK(J54)),"-",IF(K54&gt;=MAX(K$10:K54),"ok","chyba!!!"))</f>
        <v>ok</v>
      </c>
    </row>
    <row r="55" spans="2:14">
      <c r="B55" s="44">
        <v>46</v>
      </c>
      <c r="C55" s="45">
        <v>231</v>
      </c>
      <c r="D55" s="21" t="str">
        <f>IF(ISBLANK(Tabulka4[[#This Row],[start. č.]]),"-",IF(ISERROR(VLOOKUP(Tabulka4[[#This Row],[start. č.]],'3. REGISTRACE'!B:F,2,0)),"start. č. nebylo registrováno!",VLOOKUP(Tabulka4[[#This Row],[start. č.]],'3. REGISTRACE'!B:F,2,0)))</f>
        <v xml:space="preserve">Zákostelecký František </v>
      </c>
      <c r="E55" s="18">
        <f>IF(ISBLANK(Tabulka4[[#This Row],[start. č.]]),"-",IF(ISERROR(VLOOKUP(Tabulka4[[#This Row],[start. č.]],'3. REGISTRACE'!B:F,3,0)),"-",VLOOKUP(Tabulka4[[#This Row],[start. č.]],'3. REGISTRACE'!B:F,3,0)))</f>
        <v>1955</v>
      </c>
      <c r="F55" s="46" t="str">
        <f>IF(ISBLANK(Tabulka4[[#This Row],[start. č.]]),"-",IF(Tabulka4[[#This Row],[příjmení a jméno]]="start. č. nebylo registrováno!","-",IF(VLOOKUP(Tabulka4[[#This Row],[start. č.]],'3. REGISTRACE'!B:F,4,0)=0,"-",VLOOKUP(Tabulka4[[#This Row],[start. č.]],'3. REGISTRACE'!B:F,4,0))))</f>
        <v xml:space="preserve">Mokré </v>
      </c>
      <c r="G55" s="18" t="str">
        <f>IF(ISBLANK(Tabulka4[[#This Row],[start. č.]]),"-",IF(Tabulka4[[#This Row],[příjmení a jméno]]="start. č. nebylo registrováno!","-",IF(VLOOKUP(Tabulka4[[#This Row],[start. č.]],'3. REGISTRACE'!B:F,5,0)=0,"-",VLOOKUP(Tabulka4[[#This Row],[start. č.]],'3. REGISTRACE'!B:F,5,0))))</f>
        <v>M</v>
      </c>
      <c r="H55" s="52"/>
      <c r="I55" s="48">
        <v>45</v>
      </c>
      <c r="J55" s="53">
        <v>17</v>
      </c>
      <c r="K55" s="42">
        <f>TIME(Tabulka4[[#This Row],[hod]],Tabulka4[[#This Row],[min]],Tabulka4[[#This Row],[sek]])</f>
        <v>3.1446759259259258E-2</v>
      </c>
      <c r="L55" s="18" t="str">
        <f>IF(ISBLANK(Tabulka4[[#This Row],[start. č.]]),"-",IF(Tabulka4[[#This Row],[příjmení a jméno]]="start. č. nebylo registrováno!","-",IF(VLOOKUP(Tabulka4[[#This Row],[start. č.]],'3. REGISTRACE'!B:G,6,0)=0,"-",VLOOKUP(Tabulka4[[#This Row],[start. č.]],'3. REGISTRACE'!B:G,6,0))))</f>
        <v>60+</v>
      </c>
      <c r="M55" s="44">
        <f>IF(Tabulka4[[#This Row],[kategorie]]="-","-",COUNTIFS(G$10:G55,Tabulka4[[#This Row],[m/ž]],L$10:L55,Tabulka4[[#This Row],[kategorie]]))</f>
        <v>3</v>
      </c>
      <c r="N55" s="57" t="str">
        <f>IF(AND(ISBLANK(H55),ISBLANK(I55),ISBLANK(J55)),"-",IF(K55&gt;=MAX(K$10:K55),"ok","chyba!!!"))</f>
        <v>ok</v>
      </c>
    </row>
    <row r="56" spans="2:14">
      <c r="B56" s="44">
        <v>47</v>
      </c>
      <c r="C56" s="45">
        <v>214</v>
      </c>
      <c r="D56" s="21" t="str">
        <f>IF(ISBLANK(Tabulka4[[#This Row],[start. č.]]),"-",IF(ISERROR(VLOOKUP(Tabulka4[[#This Row],[start. č.]],'3. REGISTRACE'!B:F,2,0)),"start. č. nebylo registrováno!",VLOOKUP(Tabulka4[[#This Row],[start. č.]],'3. REGISTRACE'!B:F,2,0)))</f>
        <v xml:space="preserve">Hrdina Jiří </v>
      </c>
      <c r="E56" s="18">
        <f>IF(ISBLANK(Tabulka4[[#This Row],[start. č.]]),"-",IF(ISERROR(VLOOKUP(Tabulka4[[#This Row],[start. č.]],'3. REGISTRACE'!B:F,3,0)),"-",VLOOKUP(Tabulka4[[#This Row],[start. č.]],'3. REGISTRACE'!B:F,3,0)))</f>
        <v>1988</v>
      </c>
      <c r="F56" s="46" t="str">
        <f>IF(ISBLANK(Tabulka4[[#This Row],[start. č.]]),"-",IF(Tabulka4[[#This Row],[příjmení a jméno]]="start. č. nebylo registrováno!","-",IF(VLOOKUP(Tabulka4[[#This Row],[start. č.]],'3. REGISTRACE'!B:F,4,0)=0,"-",VLOOKUP(Tabulka4[[#This Row],[start. č.]],'3. REGISTRACE'!B:F,4,0))))</f>
        <v>Munice</v>
      </c>
      <c r="G56" s="18" t="str">
        <f>IF(ISBLANK(Tabulka4[[#This Row],[start. č.]]),"-",IF(Tabulka4[[#This Row],[příjmení a jméno]]="start. č. nebylo registrováno!","-",IF(VLOOKUP(Tabulka4[[#This Row],[start. č.]],'3. REGISTRACE'!B:F,5,0)=0,"-",VLOOKUP(Tabulka4[[#This Row],[start. č.]],'3. REGISTRACE'!B:F,5,0))))</f>
        <v>M</v>
      </c>
      <c r="H56" s="52"/>
      <c r="I56" s="48">
        <v>45</v>
      </c>
      <c r="J56" s="53">
        <v>36</v>
      </c>
      <c r="K56" s="42">
        <f>TIME(Tabulka4[[#This Row],[hod]],Tabulka4[[#This Row],[min]],Tabulka4[[#This Row],[sek]])</f>
        <v>3.1666666666666669E-2</v>
      </c>
      <c r="L56" s="18" t="str">
        <f>IF(ISBLANK(Tabulka4[[#This Row],[start. č.]]),"-",IF(Tabulka4[[#This Row],[příjmení a jméno]]="start. č. nebylo registrováno!","-",IF(VLOOKUP(Tabulka4[[#This Row],[start. č.]],'3. REGISTRACE'!B:G,6,0)=0,"-",VLOOKUP(Tabulka4[[#This Row],[start. č.]],'3. REGISTRACE'!B:G,6,0))))</f>
        <v>19-39</v>
      </c>
      <c r="M56" s="44">
        <f>IF(Tabulka4[[#This Row],[kategorie]]="-","-",COUNTIFS(G$10:G56,Tabulka4[[#This Row],[m/ž]],L$10:L56,Tabulka4[[#This Row],[kategorie]]))</f>
        <v>11</v>
      </c>
      <c r="N56" s="57" t="str">
        <f>IF(AND(ISBLANK(H56),ISBLANK(I56),ISBLANK(J56)),"-",IF(K56&gt;=MAX(K$10:K56),"ok","chyba!!!"))</f>
        <v>ok</v>
      </c>
    </row>
    <row r="57" spans="2:14">
      <c r="B57" s="44">
        <v>48</v>
      </c>
      <c r="C57" s="45">
        <v>252</v>
      </c>
      <c r="D57" s="21" t="str">
        <f>IF(ISBLANK(Tabulka4[[#This Row],[start. č.]]),"-",IF(ISERROR(VLOOKUP(Tabulka4[[#This Row],[start. č.]],'3. REGISTRACE'!B:F,2,0)),"start. č. nebylo registrováno!",VLOOKUP(Tabulka4[[#This Row],[start. č.]],'3. REGISTRACE'!B:F,2,0)))</f>
        <v xml:space="preserve">Rožboud Pavel </v>
      </c>
      <c r="E57" s="18">
        <f>IF(ISBLANK(Tabulka4[[#This Row],[start. č.]]),"-",IF(ISERROR(VLOOKUP(Tabulka4[[#This Row],[start. č.]],'3. REGISTRACE'!B:F,3,0)),"-",VLOOKUP(Tabulka4[[#This Row],[start. č.]],'3. REGISTRACE'!B:F,3,0)))</f>
        <v>1970</v>
      </c>
      <c r="F57" s="46" t="str">
        <f>IF(ISBLANK(Tabulka4[[#This Row],[start. č.]]),"-",IF(Tabulka4[[#This Row],[příjmení a jméno]]="start. č. nebylo registrováno!","-",IF(VLOOKUP(Tabulka4[[#This Row],[start. č.]],'3. REGISTRACE'!B:F,4,0)=0,"-",VLOOKUP(Tabulka4[[#This Row],[start. č.]],'3. REGISTRACE'!B:F,4,0))))</f>
        <v>Hasiči ČK</v>
      </c>
      <c r="G57" s="18" t="str">
        <f>IF(ISBLANK(Tabulka4[[#This Row],[start. č.]]),"-",IF(Tabulka4[[#This Row],[příjmení a jméno]]="start. č. nebylo registrováno!","-",IF(VLOOKUP(Tabulka4[[#This Row],[start. č.]],'3. REGISTRACE'!B:F,5,0)=0,"-",VLOOKUP(Tabulka4[[#This Row],[start. č.]],'3. REGISTRACE'!B:F,5,0))))</f>
        <v>M</v>
      </c>
      <c r="H57" s="52"/>
      <c r="I57" s="48">
        <v>45</v>
      </c>
      <c r="J57" s="53">
        <v>45</v>
      </c>
      <c r="K57" s="42">
        <f>TIME(Tabulka4[[#This Row],[hod]],Tabulka4[[#This Row],[min]],Tabulka4[[#This Row],[sek]])</f>
        <v>3.1770833333333331E-2</v>
      </c>
      <c r="L57" s="18" t="str">
        <f>IF(ISBLANK(Tabulka4[[#This Row],[start. č.]]),"-",IF(Tabulka4[[#This Row],[příjmení a jméno]]="start. č. nebylo registrováno!","-",IF(VLOOKUP(Tabulka4[[#This Row],[start. č.]],'3. REGISTRACE'!B:G,6,0)=0,"-",VLOOKUP(Tabulka4[[#This Row],[start. č.]],'3. REGISTRACE'!B:G,6,0))))</f>
        <v>40-49</v>
      </c>
      <c r="M57" s="44">
        <f>IF(Tabulka4[[#This Row],[kategorie]]="-","-",COUNTIFS(G$10:G57,Tabulka4[[#This Row],[m/ž]],L$10:L57,Tabulka4[[#This Row],[kategorie]]))</f>
        <v>18</v>
      </c>
      <c r="N57" s="57" t="str">
        <f>IF(AND(ISBLANK(H57),ISBLANK(I57),ISBLANK(J57)),"-",IF(K57&gt;=MAX(K$10:K57),"ok","chyba!!!"))</f>
        <v>ok</v>
      </c>
    </row>
    <row r="58" spans="2:14">
      <c r="B58" s="44">
        <v>49</v>
      </c>
      <c r="C58" s="45">
        <v>102</v>
      </c>
      <c r="D58" s="21" t="str">
        <f>IF(ISBLANK(Tabulka4[[#This Row],[start. č.]]),"-",IF(ISERROR(VLOOKUP(Tabulka4[[#This Row],[start. č.]],'3. REGISTRACE'!B:F,2,0)),"start. č. nebylo registrováno!",VLOOKUP(Tabulka4[[#This Row],[start. č.]],'3. REGISTRACE'!B:F,2,0)))</f>
        <v xml:space="preserve">Smažíková Alena </v>
      </c>
      <c r="E58" s="18">
        <f>IF(ISBLANK(Tabulka4[[#This Row],[start. č.]]),"-",IF(ISERROR(VLOOKUP(Tabulka4[[#This Row],[start. č.]],'3. REGISTRACE'!B:F,3,0)),"-",VLOOKUP(Tabulka4[[#This Row],[start. č.]],'3. REGISTRACE'!B:F,3,0)))</f>
        <v>1973</v>
      </c>
      <c r="F58" s="46" t="str">
        <f>IF(ISBLANK(Tabulka4[[#This Row],[start. č.]]),"-",IF(Tabulka4[[#This Row],[příjmení a jméno]]="start. č. nebylo registrováno!","-",IF(VLOOKUP(Tabulka4[[#This Row],[start. č.]],'3. REGISTRACE'!B:F,4,0)=0,"-",VLOOKUP(Tabulka4[[#This Row],[start. č.]],'3. REGISTRACE'!B:F,4,0))))</f>
        <v xml:space="preserve">Tábor </v>
      </c>
      <c r="G58" s="18" t="str">
        <f>IF(ISBLANK(Tabulka4[[#This Row],[start. č.]]),"-",IF(Tabulka4[[#This Row],[příjmení a jméno]]="start. č. nebylo registrováno!","-",IF(VLOOKUP(Tabulka4[[#This Row],[start. č.]],'3. REGISTRACE'!B:F,5,0)=0,"-",VLOOKUP(Tabulka4[[#This Row],[start. č.]],'3. REGISTRACE'!B:F,5,0))))</f>
        <v>Z</v>
      </c>
      <c r="H58" s="52"/>
      <c r="I58" s="48">
        <v>45</v>
      </c>
      <c r="J58" s="53">
        <v>49</v>
      </c>
      <c r="K58" s="42">
        <f>TIME(Tabulka4[[#This Row],[hod]],Tabulka4[[#This Row],[min]],Tabulka4[[#This Row],[sek]])</f>
        <v>3.1817129629629633E-2</v>
      </c>
      <c r="L58" s="18" t="str">
        <f>IF(ISBLANK(Tabulka4[[#This Row],[start. č.]]),"-",IF(Tabulka4[[#This Row],[příjmení a jméno]]="start. č. nebylo registrováno!","-",IF(VLOOKUP(Tabulka4[[#This Row],[start. č.]],'3. REGISTRACE'!B:G,6,0)=0,"-",VLOOKUP(Tabulka4[[#This Row],[start. č.]],'3. REGISTRACE'!B:G,6,0))))</f>
        <v>35-49</v>
      </c>
      <c r="M58" s="44">
        <f>IF(Tabulka4[[#This Row],[kategorie]]="-","-",COUNTIFS(G$10:G58,Tabulka4[[#This Row],[m/ž]],L$10:L58,Tabulka4[[#This Row],[kategorie]]))</f>
        <v>7</v>
      </c>
      <c r="N58" s="57" t="str">
        <f>IF(AND(ISBLANK(H58),ISBLANK(I58),ISBLANK(J58)),"-",IF(K58&gt;=MAX(K$10:K58),"ok","chyba!!!"))</f>
        <v>ok</v>
      </c>
    </row>
    <row r="59" spans="2:14">
      <c r="B59" s="44">
        <v>50</v>
      </c>
      <c r="C59" s="45">
        <v>220</v>
      </c>
      <c r="D59" s="21" t="str">
        <f>IF(ISBLANK(Tabulka4[[#This Row],[start. č.]]),"-",IF(ISERROR(VLOOKUP(Tabulka4[[#This Row],[start. č.]],'3. REGISTRACE'!B:F,2,0)),"start. č. nebylo registrováno!",VLOOKUP(Tabulka4[[#This Row],[start. č.]],'3. REGISTRACE'!B:F,2,0)))</f>
        <v>Vácha Vojtěch</v>
      </c>
      <c r="E59" s="18">
        <f>IF(ISBLANK(Tabulka4[[#This Row],[start. č.]]),"-",IF(ISERROR(VLOOKUP(Tabulka4[[#This Row],[start. č.]],'3. REGISTRACE'!B:F,3,0)),"-",VLOOKUP(Tabulka4[[#This Row],[start. č.]],'3. REGISTRACE'!B:F,3,0)))</f>
        <v>1994</v>
      </c>
      <c r="F59" s="46" t="str">
        <f>IF(ISBLANK(Tabulka4[[#This Row],[start. č.]]),"-",IF(Tabulka4[[#This Row],[příjmení a jméno]]="start. č. nebylo registrováno!","-",IF(VLOOKUP(Tabulka4[[#This Row],[start. č.]],'3. REGISTRACE'!B:F,4,0)=0,"-",VLOOKUP(Tabulka4[[#This Row],[start. č.]],'3. REGISTRACE'!B:F,4,0))))</f>
        <v>-</v>
      </c>
      <c r="G59" s="18" t="str">
        <f>IF(ISBLANK(Tabulka4[[#This Row],[start. č.]]),"-",IF(Tabulka4[[#This Row],[příjmení a jméno]]="start. č. nebylo registrováno!","-",IF(VLOOKUP(Tabulka4[[#This Row],[start. č.]],'3. REGISTRACE'!B:F,5,0)=0,"-",VLOOKUP(Tabulka4[[#This Row],[start. č.]],'3. REGISTRACE'!B:F,5,0))))</f>
        <v>M</v>
      </c>
      <c r="H59" s="52"/>
      <c r="I59" s="48">
        <v>46</v>
      </c>
      <c r="J59" s="53">
        <v>4</v>
      </c>
      <c r="K59" s="42">
        <f>TIME(Tabulka4[[#This Row],[hod]],Tabulka4[[#This Row],[min]],Tabulka4[[#This Row],[sek]])</f>
        <v>3.1990740740740743E-2</v>
      </c>
      <c r="L59" s="18" t="str">
        <f>IF(ISBLANK(Tabulka4[[#This Row],[start. č.]]),"-",IF(Tabulka4[[#This Row],[příjmení a jméno]]="start. č. nebylo registrováno!","-",IF(VLOOKUP(Tabulka4[[#This Row],[start. č.]],'3. REGISTRACE'!B:G,6,0)=0,"-",VLOOKUP(Tabulka4[[#This Row],[start. č.]],'3. REGISTRACE'!B:G,6,0))))</f>
        <v>19-39</v>
      </c>
      <c r="M59" s="44">
        <f>IF(Tabulka4[[#This Row],[kategorie]]="-","-",COUNTIFS(G$10:G59,Tabulka4[[#This Row],[m/ž]],L$10:L59,Tabulka4[[#This Row],[kategorie]]))</f>
        <v>12</v>
      </c>
      <c r="N59" s="57" t="str">
        <f>IF(AND(ISBLANK(H59),ISBLANK(I59),ISBLANK(J59)),"-",IF(K59&gt;=MAX(K$10:K59),"ok","chyba!!!"))</f>
        <v>ok</v>
      </c>
    </row>
    <row r="60" spans="2:14">
      <c r="B60" s="44">
        <v>51</v>
      </c>
      <c r="C60" s="45">
        <v>251</v>
      </c>
      <c r="D60" s="21" t="str">
        <f>IF(ISBLANK(Tabulka4[[#This Row],[start. č.]]),"-",IF(ISERROR(VLOOKUP(Tabulka4[[#This Row],[start. č.]],'3. REGISTRACE'!B:F,2,0)),"start. č. nebylo registrováno!",VLOOKUP(Tabulka4[[#This Row],[start. č.]],'3. REGISTRACE'!B:F,2,0)))</f>
        <v>Pláteník Ladislav</v>
      </c>
      <c r="E60" s="18">
        <f>IF(ISBLANK(Tabulka4[[#This Row],[start. č.]]),"-",IF(ISERROR(VLOOKUP(Tabulka4[[#This Row],[start. č.]],'3. REGISTRACE'!B:F,3,0)),"-",VLOOKUP(Tabulka4[[#This Row],[start. č.]],'3. REGISTRACE'!B:F,3,0)))</f>
        <v>1966</v>
      </c>
      <c r="F60" s="46" t="str">
        <f>IF(ISBLANK(Tabulka4[[#This Row],[start. č.]]),"-",IF(Tabulka4[[#This Row],[příjmení a jméno]]="start. č. nebylo registrováno!","-",IF(VLOOKUP(Tabulka4[[#This Row],[start. č.]],'3. REGISTRACE'!B:F,4,0)=0,"-",VLOOKUP(Tabulka4[[#This Row],[start. č.]],'3. REGISTRACE'!B:F,4,0))))</f>
        <v>CK boys</v>
      </c>
      <c r="G60" s="18" t="str">
        <f>IF(ISBLANK(Tabulka4[[#This Row],[start. č.]]),"-",IF(Tabulka4[[#This Row],[příjmení a jméno]]="start. č. nebylo registrováno!","-",IF(VLOOKUP(Tabulka4[[#This Row],[start. č.]],'3. REGISTRACE'!B:F,5,0)=0,"-",VLOOKUP(Tabulka4[[#This Row],[start. č.]],'3. REGISTRACE'!B:F,5,0))))</f>
        <v>M</v>
      </c>
      <c r="H60" s="52"/>
      <c r="I60" s="48">
        <v>46</v>
      </c>
      <c r="J60" s="53">
        <v>30</v>
      </c>
      <c r="K60" s="42">
        <f>TIME(Tabulka4[[#This Row],[hod]],Tabulka4[[#This Row],[min]],Tabulka4[[#This Row],[sek]])</f>
        <v>3.229166666666667E-2</v>
      </c>
      <c r="L60" s="18" t="str">
        <f>IF(ISBLANK(Tabulka4[[#This Row],[start. č.]]),"-",IF(Tabulka4[[#This Row],[příjmení a jméno]]="start. č. nebylo registrováno!","-",IF(VLOOKUP(Tabulka4[[#This Row],[start. č.]],'3. REGISTRACE'!B:G,6,0)=0,"-",VLOOKUP(Tabulka4[[#This Row],[start. č.]],'3. REGISTRACE'!B:G,6,0))))</f>
        <v>50-59</v>
      </c>
      <c r="M60" s="44">
        <f>IF(Tabulka4[[#This Row],[kategorie]]="-","-",COUNTIFS(G$10:G60,Tabulka4[[#This Row],[m/ž]],L$10:L60,Tabulka4[[#This Row],[kategorie]]))</f>
        <v>8</v>
      </c>
      <c r="N60" s="57" t="str">
        <f>IF(AND(ISBLANK(H60),ISBLANK(I60),ISBLANK(J60)),"-",IF(K60&gt;=MAX(K$10:K60),"ok","chyba!!!"))</f>
        <v>ok</v>
      </c>
    </row>
    <row r="61" spans="2:14">
      <c r="B61" s="44">
        <v>52</v>
      </c>
      <c r="C61" s="45">
        <v>244</v>
      </c>
      <c r="D61" s="21" t="str">
        <f>IF(ISBLANK(Tabulka4[[#This Row],[start. č.]]),"-",IF(ISERROR(VLOOKUP(Tabulka4[[#This Row],[start. č.]],'3. REGISTRACE'!B:F,2,0)),"start. č. nebylo registrováno!",VLOOKUP(Tabulka4[[#This Row],[start. č.]],'3. REGISTRACE'!B:F,2,0)))</f>
        <v>Šimek Mirosalav</v>
      </c>
      <c r="E61" s="18">
        <f>IF(ISBLANK(Tabulka4[[#This Row],[start. č.]]),"-",IF(ISERROR(VLOOKUP(Tabulka4[[#This Row],[start. č.]],'3. REGISTRACE'!B:F,3,0)),"-",VLOOKUP(Tabulka4[[#This Row],[start. č.]],'3. REGISTRACE'!B:F,3,0)))</f>
        <v>1966</v>
      </c>
      <c r="F61" s="46" t="str">
        <f>IF(ISBLANK(Tabulka4[[#This Row],[start. č.]]),"-",IF(Tabulka4[[#This Row],[příjmení a jméno]]="start. č. nebylo registrováno!","-",IF(VLOOKUP(Tabulka4[[#This Row],[start. č.]],'3. REGISTRACE'!B:F,4,0)=0,"-",VLOOKUP(Tabulka4[[#This Row],[start. č.]],'3. REGISTRACE'!B:F,4,0))))</f>
        <v>TC Dvořák ČB</v>
      </c>
      <c r="G61" s="18" t="str">
        <f>IF(ISBLANK(Tabulka4[[#This Row],[start. č.]]),"-",IF(Tabulka4[[#This Row],[příjmení a jméno]]="start. č. nebylo registrováno!","-",IF(VLOOKUP(Tabulka4[[#This Row],[start. č.]],'3. REGISTRACE'!B:F,5,0)=0,"-",VLOOKUP(Tabulka4[[#This Row],[start. č.]],'3. REGISTRACE'!B:F,5,0))))</f>
        <v>M</v>
      </c>
      <c r="H61" s="52"/>
      <c r="I61" s="48">
        <v>46</v>
      </c>
      <c r="J61" s="53">
        <v>49</v>
      </c>
      <c r="K61" s="42">
        <f>TIME(Tabulka4[[#This Row],[hod]],Tabulka4[[#This Row],[min]],Tabulka4[[#This Row],[sek]])</f>
        <v>3.2511574074074075E-2</v>
      </c>
      <c r="L61" s="18" t="str">
        <f>IF(ISBLANK(Tabulka4[[#This Row],[start. č.]]),"-",IF(Tabulka4[[#This Row],[příjmení a jméno]]="start. č. nebylo registrováno!","-",IF(VLOOKUP(Tabulka4[[#This Row],[start. č.]],'3. REGISTRACE'!B:G,6,0)=0,"-",VLOOKUP(Tabulka4[[#This Row],[start. č.]],'3. REGISTRACE'!B:G,6,0))))</f>
        <v>50-59</v>
      </c>
      <c r="M61" s="44">
        <f>IF(Tabulka4[[#This Row],[kategorie]]="-","-",COUNTIFS(G$10:G61,Tabulka4[[#This Row],[m/ž]],L$10:L61,Tabulka4[[#This Row],[kategorie]]))</f>
        <v>9</v>
      </c>
      <c r="N61" s="57" t="str">
        <f>IF(AND(ISBLANK(H61),ISBLANK(I61),ISBLANK(J61)),"-",IF(K61&gt;=MAX(K$10:K61),"ok","chyba!!!"))</f>
        <v>ok</v>
      </c>
    </row>
    <row r="62" spans="2:14">
      <c r="B62" s="44">
        <v>53</v>
      </c>
      <c r="C62" s="45">
        <v>127</v>
      </c>
      <c r="D62" s="21" t="str">
        <f>IF(ISBLANK(Tabulka4[[#This Row],[start. č.]]),"-",IF(ISERROR(VLOOKUP(Tabulka4[[#This Row],[start. č.]],'3. REGISTRACE'!B:F,2,0)),"start. č. nebylo registrováno!",VLOOKUP(Tabulka4[[#This Row],[start. č.]],'3. REGISTRACE'!B:F,2,0)))</f>
        <v>Pleštilová Lucie</v>
      </c>
      <c r="E62" s="18">
        <f>IF(ISBLANK(Tabulka4[[#This Row],[start. č.]]),"-",IF(ISERROR(VLOOKUP(Tabulka4[[#This Row],[start. č.]],'3. REGISTRACE'!B:F,3,0)),"-",VLOOKUP(Tabulka4[[#This Row],[start. č.]],'3. REGISTRACE'!B:F,3,0)))</f>
        <v>1988</v>
      </c>
      <c r="F62" s="46" t="str">
        <f>IF(ISBLANK(Tabulka4[[#This Row],[start. č.]]),"-",IF(Tabulka4[[#This Row],[příjmení a jméno]]="start. č. nebylo registrováno!","-",IF(VLOOKUP(Tabulka4[[#This Row],[start. č.]],'3. REGISTRACE'!B:F,4,0)=0,"-",VLOOKUP(Tabulka4[[#This Row],[start. č.]],'3. REGISTRACE'!B:F,4,0))))</f>
        <v xml:space="preserve">plnej pupek ČB </v>
      </c>
      <c r="G62" s="18" t="str">
        <f>IF(ISBLANK(Tabulka4[[#This Row],[start. č.]]),"-",IF(Tabulka4[[#This Row],[příjmení a jméno]]="start. č. nebylo registrováno!","-",IF(VLOOKUP(Tabulka4[[#This Row],[start. č.]],'3. REGISTRACE'!B:F,5,0)=0,"-",VLOOKUP(Tabulka4[[#This Row],[start. č.]],'3. REGISTRACE'!B:F,5,0))))</f>
        <v>Z</v>
      </c>
      <c r="H62" s="52"/>
      <c r="I62" s="48">
        <v>46</v>
      </c>
      <c r="J62" s="53">
        <v>57</v>
      </c>
      <c r="K62" s="42">
        <f>TIME(Tabulka4[[#This Row],[hod]],Tabulka4[[#This Row],[min]],Tabulka4[[#This Row],[sek]])</f>
        <v>3.260416666666667E-2</v>
      </c>
      <c r="L62" s="18" t="str">
        <f>IF(ISBLANK(Tabulka4[[#This Row],[start. č.]]),"-",IF(Tabulka4[[#This Row],[příjmení a jméno]]="start. č. nebylo registrováno!","-",IF(VLOOKUP(Tabulka4[[#This Row],[start. č.]],'3. REGISTRACE'!B:G,6,0)=0,"-",VLOOKUP(Tabulka4[[#This Row],[start. č.]],'3. REGISTRACE'!B:G,6,0))))</f>
        <v>19-34</v>
      </c>
      <c r="M62" s="44">
        <f>IF(Tabulka4[[#This Row],[kategorie]]="-","-",COUNTIFS(G$10:G62,Tabulka4[[#This Row],[m/ž]],L$10:L62,Tabulka4[[#This Row],[kategorie]]))</f>
        <v>3</v>
      </c>
      <c r="N62" s="57" t="str">
        <f>IF(AND(ISBLANK(H62),ISBLANK(I62),ISBLANK(J62)),"-",IF(K62&gt;=MAX(K$10:K62),"ok","chyba!!!"))</f>
        <v>ok</v>
      </c>
    </row>
    <row r="63" spans="2:14">
      <c r="B63" s="44">
        <v>54</v>
      </c>
      <c r="C63" s="45">
        <v>259</v>
      </c>
      <c r="D63" s="21" t="str">
        <f>IF(ISBLANK(Tabulka4[[#This Row],[start. č.]]),"-",IF(ISERROR(VLOOKUP(Tabulka4[[#This Row],[start. č.]],'3. REGISTRACE'!B:F,2,0)),"start. č. nebylo registrováno!",VLOOKUP(Tabulka4[[#This Row],[start. č.]],'3. REGISTRACE'!B:F,2,0)))</f>
        <v>Novák Jaroslav</v>
      </c>
      <c r="E63" s="18">
        <f>IF(ISBLANK(Tabulka4[[#This Row],[start. č.]]),"-",IF(ISERROR(VLOOKUP(Tabulka4[[#This Row],[start. č.]],'3. REGISTRACE'!B:F,3,0)),"-",VLOOKUP(Tabulka4[[#This Row],[start. č.]],'3. REGISTRACE'!B:F,3,0)))</f>
        <v>1964</v>
      </c>
      <c r="F63" s="46" t="str">
        <f>IF(ISBLANK(Tabulka4[[#This Row],[start. č.]]),"-",IF(Tabulka4[[#This Row],[příjmení a jméno]]="start. č. nebylo registrováno!","-",IF(VLOOKUP(Tabulka4[[#This Row],[start. č.]],'3. REGISTRACE'!B:F,4,0)=0,"-",VLOOKUP(Tabulka4[[#This Row],[start. č.]],'3. REGISTRACE'!B:F,4,0))))</f>
        <v>čk</v>
      </c>
      <c r="G63" s="18" t="str">
        <f>IF(ISBLANK(Tabulka4[[#This Row],[start. č.]]),"-",IF(Tabulka4[[#This Row],[příjmení a jméno]]="start. č. nebylo registrováno!","-",IF(VLOOKUP(Tabulka4[[#This Row],[start. č.]],'3. REGISTRACE'!B:F,5,0)=0,"-",VLOOKUP(Tabulka4[[#This Row],[start. č.]],'3. REGISTRACE'!B:F,5,0))))</f>
        <v>M</v>
      </c>
      <c r="H63" s="52"/>
      <c r="I63" s="48">
        <v>47</v>
      </c>
      <c r="J63" s="53">
        <v>7</v>
      </c>
      <c r="K63" s="42">
        <f>TIME(Tabulka4[[#This Row],[hod]],Tabulka4[[#This Row],[min]],Tabulka4[[#This Row],[sek]])</f>
        <v>3.2719907407407406E-2</v>
      </c>
      <c r="L63" s="18" t="str">
        <f>IF(ISBLANK(Tabulka4[[#This Row],[start. č.]]),"-",IF(Tabulka4[[#This Row],[příjmení a jméno]]="start. č. nebylo registrováno!","-",IF(VLOOKUP(Tabulka4[[#This Row],[start. č.]],'3. REGISTRACE'!B:G,6,0)=0,"-",VLOOKUP(Tabulka4[[#This Row],[start. č.]],'3. REGISTRACE'!B:G,6,0))))</f>
        <v>50-59</v>
      </c>
      <c r="M63" s="44">
        <f>IF(Tabulka4[[#This Row],[kategorie]]="-","-",COUNTIFS(G$10:G63,Tabulka4[[#This Row],[m/ž]],L$10:L63,Tabulka4[[#This Row],[kategorie]]))</f>
        <v>10</v>
      </c>
      <c r="N63" s="57" t="str">
        <f>IF(AND(ISBLANK(H63),ISBLANK(I63),ISBLANK(J63)),"-",IF(K63&gt;=MAX(K$10:K63),"ok","chyba!!!"))</f>
        <v>ok</v>
      </c>
    </row>
    <row r="64" spans="2:14">
      <c r="B64" s="44">
        <v>55</v>
      </c>
      <c r="C64" s="45">
        <v>108</v>
      </c>
      <c r="D64" s="21" t="str">
        <f>IF(ISBLANK(Tabulka4[[#This Row],[start. č.]]),"-",IF(ISERROR(VLOOKUP(Tabulka4[[#This Row],[start. č.]],'3. REGISTRACE'!B:F,2,0)),"start. č. nebylo registrováno!",VLOOKUP(Tabulka4[[#This Row],[start. č.]],'3. REGISTRACE'!B:F,2,0)))</f>
        <v xml:space="preserve">Hronová Božena </v>
      </c>
      <c r="E64" s="18">
        <f>IF(ISBLANK(Tabulka4[[#This Row],[start. č.]]),"-",IF(ISERROR(VLOOKUP(Tabulka4[[#This Row],[start. č.]],'3. REGISTRACE'!B:F,3,0)),"-",VLOOKUP(Tabulka4[[#This Row],[start. č.]],'3. REGISTRACE'!B:F,3,0)))</f>
        <v>1954</v>
      </c>
      <c r="F64" s="46" t="str">
        <f>IF(ISBLANK(Tabulka4[[#This Row],[start. č.]]),"-",IF(Tabulka4[[#This Row],[příjmení a jméno]]="start. č. nebylo registrováno!","-",IF(VLOOKUP(Tabulka4[[#This Row],[start. č.]],'3. REGISTRACE'!B:F,4,0)=0,"-",VLOOKUP(Tabulka4[[#This Row],[start. č.]],'3. REGISTRACE'!B:F,4,0))))</f>
        <v xml:space="preserve">šutri </v>
      </c>
      <c r="G64" s="18" t="str">
        <f>IF(ISBLANK(Tabulka4[[#This Row],[start. č.]]),"-",IF(Tabulka4[[#This Row],[příjmení a jméno]]="start. č. nebylo registrováno!","-",IF(VLOOKUP(Tabulka4[[#This Row],[start. č.]],'3. REGISTRACE'!B:F,5,0)=0,"-",VLOOKUP(Tabulka4[[#This Row],[start. č.]],'3. REGISTRACE'!B:F,5,0))))</f>
        <v>Z</v>
      </c>
      <c r="H64" s="52"/>
      <c r="I64" s="48">
        <v>47</v>
      </c>
      <c r="J64" s="53">
        <v>17</v>
      </c>
      <c r="K64" s="42">
        <f>TIME(Tabulka4[[#This Row],[hod]],Tabulka4[[#This Row],[min]],Tabulka4[[#This Row],[sek]])</f>
        <v>3.2835648148148149E-2</v>
      </c>
      <c r="L64" s="18" t="str">
        <f>IF(ISBLANK(Tabulka4[[#This Row],[start. č.]]),"-",IF(Tabulka4[[#This Row],[příjmení a jméno]]="start. č. nebylo registrováno!","-",IF(VLOOKUP(Tabulka4[[#This Row],[start. č.]],'3. REGISTRACE'!B:G,6,0)=0,"-",VLOOKUP(Tabulka4[[#This Row],[start. č.]],'3. REGISTRACE'!B:G,6,0))))</f>
        <v>50+</v>
      </c>
      <c r="M64" s="44">
        <f>IF(Tabulka4[[#This Row],[kategorie]]="-","-",COUNTIFS(G$10:G64,Tabulka4[[#This Row],[m/ž]],L$10:L64,Tabulka4[[#This Row],[kategorie]]))</f>
        <v>1</v>
      </c>
      <c r="N64" s="57" t="str">
        <f>IF(AND(ISBLANK(H64),ISBLANK(I64),ISBLANK(J64)),"-",IF(K64&gt;=MAX(K$10:K64),"ok","chyba!!!"))</f>
        <v>ok</v>
      </c>
    </row>
    <row r="65" spans="2:14">
      <c r="B65" s="44">
        <v>56</v>
      </c>
      <c r="C65" s="45">
        <v>230</v>
      </c>
      <c r="D65" s="21" t="str">
        <f>IF(ISBLANK(Tabulka4[[#This Row],[start. č.]]),"-",IF(ISERROR(VLOOKUP(Tabulka4[[#This Row],[start. č.]],'3. REGISTRACE'!B:F,2,0)),"start. č. nebylo registrováno!",VLOOKUP(Tabulka4[[#This Row],[start. č.]],'3. REGISTRACE'!B:F,2,0)))</f>
        <v xml:space="preserve">Doležálek Zdeněk </v>
      </c>
      <c r="E65" s="18">
        <f>IF(ISBLANK(Tabulka4[[#This Row],[start. č.]]),"-",IF(ISERROR(VLOOKUP(Tabulka4[[#This Row],[start. č.]],'3. REGISTRACE'!B:F,3,0)),"-",VLOOKUP(Tabulka4[[#This Row],[start. č.]],'3. REGISTRACE'!B:F,3,0)))</f>
        <v>1955</v>
      </c>
      <c r="F65" s="46" t="str">
        <f>IF(ISBLANK(Tabulka4[[#This Row],[start. č.]]),"-",IF(Tabulka4[[#This Row],[příjmení a jméno]]="start. č. nebylo registrováno!","-",IF(VLOOKUP(Tabulka4[[#This Row],[start. č.]],'3. REGISTRACE'!B:F,4,0)=0,"-",VLOOKUP(Tabulka4[[#This Row],[start. č.]],'3. REGISTRACE'!B:F,4,0))))</f>
        <v xml:space="preserve">Liga 2000 Tábor </v>
      </c>
      <c r="G65" s="18" t="str">
        <f>IF(ISBLANK(Tabulka4[[#This Row],[start. č.]]),"-",IF(Tabulka4[[#This Row],[příjmení a jméno]]="start. č. nebylo registrováno!","-",IF(VLOOKUP(Tabulka4[[#This Row],[start. č.]],'3. REGISTRACE'!B:F,5,0)=0,"-",VLOOKUP(Tabulka4[[#This Row],[start. č.]],'3. REGISTRACE'!B:F,5,0))))</f>
        <v>M</v>
      </c>
      <c r="H65" s="52"/>
      <c r="I65" s="48">
        <v>47</v>
      </c>
      <c r="J65" s="53">
        <v>26</v>
      </c>
      <c r="K65" s="42">
        <f>TIME(Tabulka4[[#This Row],[hod]],Tabulka4[[#This Row],[min]],Tabulka4[[#This Row],[sek]])</f>
        <v>3.2939814814814811E-2</v>
      </c>
      <c r="L65" s="18" t="str">
        <f>IF(ISBLANK(Tabulka4[[#This Row],[start. č.]]),"-",IF(Tabulka4[[#This Row],[příjmení a jméno]]="start. č. nebylo registrováno!","-",IF(VLOOKUP(Tabulka4[[#This Row],[start. č.]],'3. REGISTRACE'!B:G,6,0)=0,"-",VLOOKUP(Tabulka4[[#This Row],[start. č.]],'3. REGISTRACE'!B:G,6,0))))</f>
        <v>60+</v>
      </c>
      <c r="M65" s="44">
        <f>IF(Tabulka4[[#This Row],[kategorie]]="-","-",COUNTIFS(G$10:G65,Tabulka4[[#This Row],[m/ž]],L$10:L65,Tabulka4[[#This Row],[kategorie]]))</f>
        <v>4</v>
      </c>
      <c r="N65" s="57" t="str">
        <f>IF(AND(ISBLANK(H65),ISBLANK(I65),ISBLANK(J65)),"-",IF(K65&gt;=MAX(K$10:K65),"ok","chyba!!!"))</f>
        <v>ok</v>
      </c>
    </row>
    <row r="66" spans="2:14">
      <c r="B66" s="44">
        <v>57</v>
      </c>
      <c r="C66" s="45">
        <v>233</v>
      </c>
      <c r="D66" s="21" t="str">
        <f>IF(ISBLANK(Tabulka4[[#This Row],[start. č.]]),"-",IF(ISERROR(VLOOKUP(Tabulka4[[#This Row],[start. č.]],'3. REGISTRACE'!B:F,2,0)),"start. č. nebylo registrováno!",VLOOKUP(Tabulka4[[#This Row],[start. č.]],'3. REGISTRACE'!B:F,2,0)))</f>
        <v xml:space="preserve">Kohout Luděk </v>
      </c>
      <c r="E66" s="18">
        <f>IF(ISBLANK(Tabulka4[[#This Row],[start. č.]]),"-",IF(ISERROR(VLOOKUP(Tabulka4[[#This Row],[start. č.]],'3. REGISTRACE'!B:F,3,0)),"-",VLOOKUP(Tabulka4[[#This Row],[start. č.]],'3. REGISTRACE'!B:F,3,0)))</f>
        <v>1965</v>
      </c>
      <c r="F66" s="46" t="str">
        <f>IF(ISBLANK(Tabulka4[[#This Row],[start. č.]]),"-",IF(Tabulka4[[#This Row],[příjmení a jméno]]="start. č. nebylo registrováno!","-",IF(VLOOKUP(Tabulka4[[#This Row],[start. č.]],'3. REGISTRACE'!B:F,4,0)=0,"-",VLOOKUP(Tabulka4[[#This Row],[start. č.]],'3. REGISTRACE'!B:F,4,0))))</f>
        <v xml:space="preserve">Nová Ves </v>
      </c>
      <c r="G66" s="18" t="str">
        <f>IF(ISBLANK(Tabulka4[[#This Row],[start. č.]]),"-",IF(Tabulka4[[#This Row],[příjmení a jméno]]="start. č. nebylo registrováno!","-",IF(VLOOKUP(Tabulka4[[#This Row],[start. č.]],'3. REGISTRACE'!B:F,5,0)=0,"-",VLOOKUP(Tabulka4[[#This Row],[start. č.]],'3. REGISTRACE'!B:F,5,0))))</f>
        <v>M</v>
      </c>
      <c r="H66" s="52"/>
      <c r="I66" s="48">
        <v>47</v>
      </c>
      <c r="J66" s="53">
        <v>56</v>
      </c>
      <c r="K66" s="42">
        <f>TIME(Tabulka4[[#This Row],[hod]],Tabulka4[[#This Row],[min]],Tabulka4[[#This Row],[sek]])</f>
        <v>3.3287037037037039E-2</v>
      </c>
      <c r="L66" s="18" t="str">
        <f>IF(ISBLANK(Tabulka4[[#This Row],[start. č.]]),"-",IF(Tabulka4[[#This Row],[příjmení a jméno]]="start. č. nebylo registrováno!","-",IF(VLOOKUP(Tabulka4[[#This Row],[start. č.]],'3. REGISTRACE'!B:G,6,0)=0,"-",VLOOKUP(Tabulka4[[#This Row],[start. č.]],'3. REGISTRACE'!B:G,6,0))))</f>
        <v>50-59</v>
      </c>
      <c r="M66" s="44">
        <f>IF(Tabulka4[[#This Row],[kategorie]]="-","-",COUNTIFS(G$10:G66,Tabulka4[[#This Row],[m/ž]],L$10:L66,Tabulka4[[#This Row],[kategorie]]))</f>
        <v>11</v>
      </c>
      <c r="N66" s="57" t="str">
        <f>IF(AND(ISBLANK(H66),ISBLANK(I66),ISBLANK(J66)),"-",IF(K66&gt;=MAX(K$10:K66),"ok","chyba!!!"))</f>
        <v>ok</v>
      </c>
    </row>
    <row r="67" spans="2:14">
      <c r="B67" s="44">
        <v>58</v>
      </c>
      <c r="C67" s="45">
        <v>201</v>
      </c>
      <c r="D67" s="21" t="str">
        <f>IF(ISBLANK(Tabulka4[[#This Row],[start. č.]]),"-",IF(ISERROR(VLOOKUP(Tabulka4[[#This Row],[start. č.]],'3. REGISTRACE'!B:F,2,0)),"start. č. nebylo registrováno!",VLOOKUP(Tabulka4[[#This Row],[start. č.]],'3. REGISTRACE'!B:F,2,0)))</f>
        <v xml:space="preserve">Lisičan Jiří </v>
      </c>
      <c r="E67" s="18">
        <f>IF(ISBLANK(Tabulka4[[#This Row],[start. č.]]),"-",IF(ISERROR(VLOOKUP(Tabulka4[[#This Row],[start. č.]],'3. REGISTRACE'!B:F,3,0)),"-",VLOOKUP(Tabulka4[[#This Row],[start. č.]],'3. REGISTRACE'!B:F,3,0)))</f>
        <v>1970</v>
      </c>
      <c r="F67" s="46" t="str">
        <f>IF(ISBLANK(Tabulka4[[#This Row],[start. č.]]),"-",IF(Tabulka4[[#This Row],[příjmení a jméno]]="start. č. nebylo registrováno!","-",IF(VLOOKUP(Tabulka4[[#This Row],[start. č.]],'3. REGISTRACE'!B:F,4,0)=0,"-",VLOOKUP(Tabulka4[[#This Row],[start. č.]],'3. REGISTRACE'!B:F,4,0))))</f>
        <v>ČK</v>
      </c>
      <c r="G67" s="18" t="str">
        <f>IF(ISBLANK(Tabulka4[[#This Row],[start. č.]]),"-",IF(Tabulka4[[#This Row],[příjmení a jméno]]="start. č. nebylo registrováno!","-",IF(VLOOKUP(Tabulka4[[#This Row],[start. č.]],'3. REGISTRACE'!B:F,5,0)=0,"-",VLOOKUP(Tabulka4[[#This Row],[start. č.]],'3. REGISTRACE'!B:F,5,0))))</f>
        <v>M</v>
      </c>
      <c r="H67" s="52"/>
      <c r="I67" s="48">
        <v>48</v>
      </c>
      <c r="J67" s="53">
        <v>22</v>
      </c>
      <c r="K67" s="42">
        <f>TIME(Tabulka4[[#This Row],[hod]],Tabulka4[[#This Row],[min]],Tabulka4[[#This Row],[sek]])</f>
        <v>3.3587962962962965E-2</v>
      </c>
      <c r="L67" s="18" t="str">
        <f>IF(ISBLANK(Tabulka4[[#This Row],[start. č.]]),"-",IF(Tabulka4[[#This Row],[příjmení a jméno]]="start. č. nebylo registrováno!","-",IF(VLOOKUP(Tabulka4[[#This Row],[start. č.]],'3. REGISTRACE'!B:G,6,0)=0,"-",VLOOKUP(Tabulka4[[#This Row],[start. č.]],'3. REGISTRACE'!B:G,6,0))))</f>
        <v>40-49</v>
      </c>
      <c r="M67" s="44">
        <f>IF(Tabulka4[[#This Row],[kategorie]]="-","-",COUNTIFS(G$10:G67,Tabulka4[[#This Row],[m/ž]],L$10:L67,Tabulka4[[#This Row],[kategorie]]))</f>
        <v>19</v>
      </c>
      <c r="N67" s="57" t="str">
        <f>IF(AND(ISBLANK(H67),ISBLANK(I67),ISBLANK(J67)),"-",IF(K67&gt;=MAX(K$10:K67),"ok","chyba!!!"))</f>
        <v>ok</v>
      </c>
    </row>
    <row r="68" spans="2:14">
      <c r="B68" s="44">
        <v>59</v>
      </c>
      <c r="C68" s="45">
        <v>126</v>
      </c>
      <c r="D68" s="21" t="str">
        <f>IF(ISBLANK(Tabulka4[[#This Row],[start. č.]]),"-",IF(ISERROR(VLOOKUP(Tabulka4[[#This Row],[start. č.]],'3. REGISTRACE'!B:F,2,0)),"start. č. nebylo registrováno!",VLOOKUP(Tabulka4[[#This Row],[start. č.]],'3. REGISTRACE'!B:F,2,0)))</f>
        <v xml:space="preserve">Houšková Šárka </v>
      </c>
      <c r="E68" s="18">
        <f>IF(ISBLANK(Tabulka4[[#This Row],[start. č.]]),"-",IF(ISERROR(VLOOKUP(Tabulka4[[#This Row],[start. č.]],'3. REGISTRACE'!B:F,3,0)),"-",VLOOKUP(Tabulka4[[#This Row],[start. č.]],'3. REGISTRACE'!B:F,3,0)))</f>
        <v>1991</v>
      </c>
      <c r="F68" s="46" t="str">
        <f>IF(ISBLANK(Tabulka4[[#This Row],[start. č.]]),"-",IF(Tabulka4[[#This Row],[příjmení a jméno]]="start. č. nebylo registrováno!","-",IF(VLOOKUP(Tabulka4[[#This Row],[start. č.]],'3. REGISTRACE'!B:F,4,0)=0,"-",VLOOKUP(Tabulka4[[#This Row],[start. č.]],'3. REGISTRACE'!B:F,4,0))))</f>
        <v>-</v>
      </c>
      <c r="G68" s="18" t="str">
        <f>IF(ISBLANK(Tabulka4[[#This Row],[start. č.]]),"-",IF(Tabulka4[[#This Row],[příjmení a jméno]]="start. č. nebylo registrováno!","-",IF(VLOOKUP(Tabulka4[[#This Row],[start. č.]],'3. REGISTRACE'!B:F,5,0)=0,"-",VLOOKUP(Tabulka4[[#This Row],[start. č.]],'3. REGISTRACE'!B:F,5,0))))</f>
        <v>Z</v>
      </c>
      <c r="H68" s="52"/>
      <c r="I68" s="48">
        <v>48</v>
      </c>
      <c r="J68" s="53">
        <v>41</v>
      </c>
      <c r="K68" s="42">
        <f>TIME(Tabulka4[[#This Row],[hod]],Tabulka4[[#This Row],[min]],Tabulka4[[#This Row],[sek]])</f>
        <v>3.380787037037037E-2</v>
      </c>
      <c r="L68" s="18" t="str">
        <f>IF(ISBLANK(Tabulka4[[#This Row],[start. č.]]),"-",IF(Tabulka4[[#This Row],[příjmení a jméno]]="start. č. nebylo registrováno!","-",IF(VLOOKUP(Tabulka4[[#This Row],[start. č.]],'3. REGISTRACE'!B:G,6,0)=0,"-",VLOOKUP(Tabulka4[[#This Row],[start. č.]],'3. REGISTRACE'!B:G,6,0))))</f>
        <v>19-34</v>
      </c>
      <c r="M68" s="44">
        <f>IF(Tabulka4[[#This Row],[kategorie]]="-","-",COUNTIFS(G$10:G68,Tabulka4[[#This Row],[m/ž]],L$10:L68,Tabulka4[[#This Row],[kategorie]]))</f>
        <v>4</v>
      </c>
      <c r="N68" s="57" t="str">
        <f>IF(AND(ISBLANK(H68),ISBLANK(I68),ISBLANK(J68)),"-",IF(K68&gt;=MAX(K$10:K68),"ok","chyba!!!"))</f>
        <v>ok</v>
      </c>
    </row>
    <row r="69" spans="2:14">
      <c r="B69" s="44">
        <v>60</v>
      </c>
      <c r="C69" s="45">
        <v>118</v>
      </c>
      <c r="D69" s="21" t="str">
        <f>IF(ISBLANK(Tabulka4[[#This Row],[start. č.]]),"-",IF(ISERROR(VLOOKUP(Tabulka4[[#This Row],[start. č.]],'3. REGISTRACE'!B:F,2,0)),"start. č. nebylo registrováno!",VLOOKUP(Tabulka4[[#This Row],[start. č.]],'3. REGISTRACE'!B:F,2,0)))</f>
        <v xml:space="preserve">Brothánková Lenka </v>
      </c>
      <c r="E69" s="18">
        <f>IF(ISBLANK(Tabulka4[[#This Row],[start. č.]]),"-",IF(ISERROR(VLOOKUP(Tabulka4[[#This Row],[start. č.]],'3. REGISTRACE'!B:F,3,0)),"-",VLOOKUP(Tabulka4[[#This Row],[start. č.]],'3. REGISTRACE'!B:F,3,0)))</f>
        <v>1973</v>
      </c>
      <c r="F69" s="46" t="str">
        <f>IF(ISBLANK(Tabulka4[[#This Row],[start. č.]]),"-",IF(Tabulka4[[#This Row],[příjmení a jméno]]="start. č. nebylo registrováno!","-",IF(VLOOKUP(Tabulka4[[#This Row],[start. č.]],'3. REGISTRACE'!B:F,4,0)=0,"-",VLOOKUP(Tabulka4[[#This Row],[start. č.]],'3. REGISTRACE'!B:F,4,0))))</f>
        <v>TC Dvořák ČB</v>
      </c>
      <c r="G69" s="18" t="str">
        <f>IF(ISBLANK(Tabulka4[[#This Row],[start. č.]]),"-",IF(Tabulka4[[#This Row],[příjmení a jméno]]="start. č. nebylo registrováno!","-",IF(VLOOKUP(Tabulka4[[#This Row],[start. č.]],'3. REGISTRACE'!B:F,5,0)=0,"-",VLOOKUP(Tabulka4[[#This Row],[start. č.]],'3. REGISTRACE'!B:F,5,0))))</f>
        <v>Z</v>
      </c>
      <c r="H69" s="52"/>
      <c r="I69" s="48">
        <v>48</v>
      </c>
      <c r="J69" s="53">
        <v>52</v>
      </c>
      <c r="K69" s="42">
        <f>TIME(Tabulka4[[#This Row],[hod]],Tabulka4[[#This Row],[min]],Tabulka4[[#This Row],[sek]])</f>
        <v>3.3935185185185186E-2</v>
      </c>
      <c r="L69" s="18" t="str">
        <f>IF(ISBLANK(Tabulka4[[#This Row],[start. č.]]),"-",IF(Tabulka4[[#This Row],[příjmení a jméno]]="start. č. nebylo registrováno!","-",IF(VLOOKUP(Tabulka4[[#This Row],[start. č.]],'3. REGISTRACE'!B:G,6,0)=0,"-",VLOOKUP(Tabulka4[[#This Row],[start. č.]],'3. REGISTRACE'!B:G,6,0))))</f>
        <v>35-49</v>
      </c>
      <c r="M69" s="44">
        <f>IF(Tabulka4[[#This Row],[kategorie]]="-","-",COUNTIFS(G$10:G69,Tabulka4[[#This Row],[m/ž]],L$10:L69,Tabulka4[[#This Row],[kategorie]]))</f>
        <v>8</v>
      </c>
      <c r="N69" s="57" t="str">
        <f>IF(AND(ISBLANK(H69),ISBLANK(I69),ISBLANK(J69)),"-",IF(K69&gt;=MAX(K$10:K69),"ok","chyba!!!"))</f>
        <v>ok</v>
      </c>
    </row>
    <row r="70" spans="2:14">
      <c r="B70" s="44">
        <v>61</v>
      </c>
      <c r="C70" s="45">
        <v>120</v>
      </c>
      <c r="D70" s="21" t="str">
        <f>IF(ISBLANK(Tabulka4[[#This Row],[start. č.]]),"-",IF(ISERROR(VLOOKUP(Tabulka4[[#This Row],[start. č.]],'3. REGISTRACE'!B:F,2,0)),"start. č. nebylo registrováno!",VLOOKUP(Tabulka4[[#This Row],[start. č.]],'3. REGISTRACE'!B:F,2,0)))</f>
        <v xml:space="preserve">Alešová Šárka </v>
      </c>
      <c r="E70" s="18">
        <f>IF(ISBLANK(Tabulka4[[#This Row],[start. č.]]),"-",IF(ISERROR(VLOOKUP(Tabulka4[[#This Row],[start. č.]],'3. REGISTRACE'!B:F,3,0)),"-",VLOOKUP(Tabulka4[[#This Row],[start. č.]],'3. REGISTRACE'!B:F,3,0)))</f>
        <v>1977</v>
      </c>
      <c r="F70" s="46" t="str">
        <f>IF(ISBLANK(Tabulka4[[#This Row],[start. č.]]),"-",IF(Tabulka4[[#This Row],[příjmení a jméno]]="start. č. nebylo registrováno!","-",IF(VLOOKUP(Tabulka4[[#This Row],[start. č.]],'3. REGISTRACE'!B:F,4,0)=0,"-",VLOOKUP(Tabulka4[[#This Row],[start. č.]],'3. REGISTRACE'!B:F,4,0))))</f>
        <v xml:space="preserve">plnej pupek ČB </v>
      </c>
      <c r="G70" s="18" t="str">
        <f>IF(ISBLANK(Tabulka4[[#This Row],[start. č.]]),"-",IF(Tabulka4[[#This Row],[příjmení a jméno]]="start. č. nebylo registrováno!","-",IF(VLOOKUP(Tabulka4[[#This Row],[start. č.]],'3. REGISTRACE'!B:F,5,0)=0,"-",VLOOKUP(Tabulka4[[#This Row],[start. č.]],'3. REGISTRACE'!B:F,5,0))))</f>
        <v>Z</v>
      </c>
      <c r="H70" s="52"/>
      <c r="I70" s="48">
        <v>49</v>
      </c>
      <c r="J70" s="53">
        <v>6</v>
      </c>
      <c r="K70" s="42">
        <f>TIME(Tabulka4[[#This Row],[hod]],Tabulka4[[#This Row],[min]],Tabulka4[[#This Row],[sek]])</f>
        <v>3.4097222222222223E-2</v>
      </c>
      <c r="L70" s="18" t="str">
        <f>IF(ISBLANK(Tabulka4[[#This Row],[start. č.]]),"-",IF(Tabulka4[[#This Row],[příjmení a jméno]]="start. č. nebylo registrováno!","-",IF(VLOOKUP(Tabulka4[[#This Row],[start. č.]],'3. REGISTRACE'!B:G,6,0)=0,"-",VLOOKUP(Tabulka4[[#This Row],[start. č.]],'3. REGISTRACE'!B:G,6,0))))</f>
        <v>35-49</v>
      </c>
      <c r="M70" s="44">
        <f>IF(Tabulka4[[#This Row],[kategorie]]="-","-",COUNTIFS(G$10:G70,Tabulka4[[#This Row],[m/ž]],L$10:L70,Tabulka4[[#This Row],[kategorie]]))</f>
        <v>9</v>
      </c>
      <c r="N70" s="57" t="str">
        <f>IF(AND(ISBLANK(H70),ISBLANK(I70),ISBLANK(J70)),"-",IF(K70&gt;=MAX(K$10:K70),"ok","chyba!!!"))</f>
        <v>ok</v>
      </c>
    </row>
    <row r="71" spans="2:14">
      <c r="B71" s="44">
        <v>62</v>
      </c>
      <c r="C71" s="45">
        <v>240</v>
      </c>
      <c r="D71" s="21" t="str">
        <f>IF(ISBLANK(Tabulka4[[#This Row],[start. č.]]),"-",IF(ISERROR(VLOOKUP(Tabulka4[[#This Row],[start. č.]],'3. REGISTRACE'!B:F,2,0)),"start. č. nebylo registrováno!",VLOOKUP(Tabulka4[[#This Row],[start. č.]],'3. REGISTRACE'!B:F,2,0)))</f>
        <v xml:space="preserve">Brulík Pavel </v>
      </c>
      <c r="E71" s="18">
        <f>IF(ISBLANK(Tabulka4[[#This Row],[start. č.]]),"-",IF(ISERROR(VLOOKUP(Tabulka4[[#This Row],[start. č.]],'3. REGISTRACE'!B:F,3,0)),"-",VLOOKUP(Tabulka4[[#This Row],[start. č.]],'3. REGISTRACE'!B:F,3,0)))</f>
        <v>1977</v>
      </c>
      <c r="F71" s="46" t="str">
        <f>IF(ISBLANK(Tabulka4[[#This Row],[start. č.]]),"-",IF(Tabulka4[[#This Row],[příjmení a jméno]]="start. č. nebylo registrováno!","-",IF(VLOOKUP(Tabulka4[[#This Row],[start. č.]],'3. REGISTRACE'!B:F,4,0)=0,"-",VLOOKUP(Tabulka4[[#This Row],[start. č.]],'3. REGISTRACE'!B:F,4,0))))</f>
        <v xml:space="preserve">SRTG České Budějovice </v>
      </c>
      <c r="G71" s="18" t="str">
        <f>IF(ISBLANK(Tabulka4[[#This Row],[start. č.]]),"-",IF(Tabulka4[[#This Row],[příjmení a jméno]]="start. č. nebylo registrováno!","-",IF(VLOOKUP(Tabulka4[[#This Row],[start. č.]],'3. REGISTRACE'!B:F,5,0)=0,"-",VLOOKUP(Tabulka4[[#This Row],[start. č.]],'3. REGISTRACE'!B:F,5,0))))</f>
        <v>M</v>
      </c>
      <c r="H71" s="52"/>
      <c r="I71" s="48">
        <v>49</v>
      </c>
      <c r="J71" s="53">
        <v>13</v>
      </c>
      <c r="K71" s="42">
        <f>TIME(Tabulka4[[#This Row],[hod]],Tabulka4[[#This Row],[min]],Tabulka4[[#This Row],[sek]])</f>
        <v>3.4178240740740738E-2</v>
      </c>
      <c r="L71" s="18" t="str">
        <f>IF(ISBLANK(Tabulka4[[#This Row],[start. č.]]),"-",IF(Tabulka4[[#This Row],[příjmení a jméno]]="start. č. nebylo registrováno!","-",IF(VLOOKUP(Tabulka4[[#This Row],[start. č.]],'3. REGISTRACE'!B:G,6,0)=0,"-",VLOOKUP(Tabulka4[[#This Row],[start. č.]],'3. REGISTRACE'!B:G,6,0))))</f>
        <v>40-49</v>
      </c>
      <c r="M71" s="44">
        <f>IF(Tabulka4[[#This Row],[kategorie]]="-","-",COUNTIFS(G$10:G71,Tabulka4[[#This Row],[m/ž]],L$10:L71,Tabulka4[[#This Row],[kategorie]]))</f>
        <v>20</v>
      </c>
      <c r="N71" s="57" t="str">
        <f>IF(AND(ISBLANK(H71),ISBLANK(I71),ISBLANK(J71)),"-",IF(K71&gt;=MAX(K$10:K71),"ok","chyba!!!"))</f>
        <v>ok</v>
      </c>
    </row>
    <row r="72" spans="2:14">
      <c r="B72" s="44">
        <v>63</v>
      </c>
      <c r="C72" s="45">
        <v>253</v>
      </c>
      <c r="D72" s="21" t="str">
        <f>IF(ISBLANK(Tabulka4[[#This Row],[start. č.]]),"-",IF(ISERROR(VLOOKUP(Tabulka4[[#This Row],[start. č.]],'3. REGISTRACE'!B:F,2,0)),"start. č. nebylo registrováno!",VLOOKUP(Tabulka4[[#This Row],[start. č.]],'3. REGISTRACE'!B:F,2,0)))</f>
        <v>Vorel Jan</v>
      </c>
      <c r="E72" s="18">
        <f>IF(ISBLANK(Tabulka4[[#This Row],[start. č.]]),"-",IF(ISERROR(VLOOKUP(Tabulka4[[#This Row],[start. č.]],'3. REGISTRACE'!B:F,3,0)),"-",VLOOKUP(Tabulka4[[#This Row],[start. č.]],'3. REGISTRACE'!B:F,3,0)))</f>
        <v>1960</v>
      </c>
      <c r="F72" s="46" t="str">
        <f>IF(ISBLANK(Tabulka4[[#This Row],[start. č.]]),"-",IF(Tabulka4[[#This Row],[příjmení a jméno]]="start. č. nebylo registrováno!","-",IF(VLOOKUP(Tabulka4[[#This Row],[start. č.]],'3. REGISTRACE'!B:F,4,0)=0,"-",VLOOKUP(Tabulka4[[#This Row],[start. č.]],'3. REGISTRACE'!B:F,4,0))))</f>
        <v xml:space="preserve">Orlando bananas </v>
      </c>
      <c r="G72" s="18" t="str">
        <f>IF(ISBLANK(Tabulka4[[#This Row],[start. č.]]),"-",IF(Tabulka4[[#This Row],[příjmení a jméno]]="start. č. nebylo registrováno!","-",IF(VLOOKUP(Tabulka4[[#This Row],[start. č.]],'3. REGISTRACE'!B:F,5,0)=0,"-",VLOOKUP(Tabulka4[[#This Row],[start. č.]],'3. REGISTRACE'!B:F,5,0))))</f>
        <v>M</v>
      </c>
      <c r="H72" s="52"/>
      <c r="I72" s="48">
        <v>50</v>
      </c>
      <c r="J72" s="53">
        <v>30</v>
      </c>
      <c r="K72" s="42">
        <f>TIME(Tabulka4[[#This Row],[hod]],Tabulka4[[#This Row],[min]],Tabulka4[[#This Row],[sek]])</f>
        <v>3.5069444444444445E-2</v>
      </c>
      <c r="L72" s="18" t="str">
        <f>IF(ISBLANK(Tabulka4[[#This Row],[start. č.]]),"-",IF(Tabulka4[[#This Row],[příjmení a jméno]]="start. č. nebylo registrováno!","-",IF(VLOOKUP(Tabulka4[[#This Row],[start. č.]],'3. REGISTRACE'!B:G,6,0)=0,"-",VLOOKUP(Tabulka4[[#This Row],[start. č.]],'3. REGISTRACE'!B:G,6,0))))</f>
        <v>50-59</v>
      </c>
      <c r="M72" s="44">
        <f>IF(Tabulka4[[#This Row],[kategorie]]="-","-",COUNTIFS(G$10:G72,Tabulka4[[#This Row],[m/ž]],L$10:L72,Tabulka4[[#This Row],[kategorie]]))</f>
        <v>12</v>
      </c>
      <c r="N72" s="57" t="str">
        <f>IF(AND(ISBLANK(H72),ISBLANK(I72),ISBLANK(J72)),"-",IF(K72&gt;=MAX(K$10:K72),"ok","chyba!!!"))</f>
        <v>ok</v>
      </c>
    </row>
    <row r="73" spans="2:14">
      <c r="B73" s="44">
        <v>64</v>
      </c>
      <c r="C73" s="45">
        <v>130</v>
      </c>
      <c r="D73" s="21" t="str">
        <f>IF(ISBLANK(Tabulka4[[#This Row],[start. č.]]),"-",IF(ISERROR(VLOOKUP(Tabulka4[[#This Row],[start. č.]],'3. REGISTRACE'!B:F,2,0)),"start. č. nebylo registrováno!",VLOOKUP(Tabulka4[[#This Row],[start. č.]],'3. REGISTRACE'!B:F,2,0)))</f>
        <v xml:space="preserve">Vorlová Dana </v>
      </c>
      <c r="E73" s="18">
        <f>IF(ISBLANK(Tabulka4[[#This Row],[start. č.]]),"-",IF(ISERROR(VLOOKUP(Tabulka4[[#This Row],[start. č.]],'3. REGISTRACE'!B:F,3,0)),"-",VLOOKUP(Tabulka4[[#This Row],[start. č.]],'3. REGISTRACE'!B:F,3,0)))</f>
        <v>1962</v>
      </c>
      <c r="F73" s="46" t="str">
        <f>IF(ISBLANK(Tabulka4[[#This Row],[start. č.]]),"-",IF(Tabulka4[[#This Row],[příjmení a jméno]]="start. č. nebylo registrováno!","-",IF(VLOOKUP(Tabulka4[[#This Row],[start. č.]],'3. REGISTRACE'!B:F,4,0)=0,"-",VLOOKUP(Tabulka4[[#This Row],[start. č.]],'3. REGISTRACE'!B:F,4,0))))</f>
        <v xml:space="preserve">Relax běhny </v>
      </c>
      <c r="G73" s="18" t="str">
        <f>IF(ISBLANK(Tabulka4[[#This Row],[start. č.]]),"-",IF(Tabulka4[[#This Row],[příjmení a jméno]]="start. č. nebylo registrováno!","-",IF(VLOOKUP(Tabulka4[[#This Row],[start. č.]],'3. REGISTRACE'!B:F,5,0)=0,"-",VLOOKUP(Tabulka4[[#This Row],[start. č.]],'3. REGISTRACE'!B:F,5,0))))</f>
        <v>Z</v>
      </c>
      <c r="H73" s="52"/>
      <c r="I73" s="48">
        <v>52</v>
      </c>
      <c r="J73" s="53">
        <v>6</v>
      </c>
      <c r="K73" s="42">
        <f>TIME(Tabulka4[[#This Row],[hod]],Tabulka4[[#This Row],[min]],Tabulka4[[#This Row],[sek]])</f>
        <v>3.6180555555555556E-2</v>
      </c>
      <c r="L73" s="18" t="str">
        <f>IF(ISBLANK(Tabulka4[[#This Row],[start. č.]]),"-",IF(Tabulka4[[#This Row],[příjmení a jméno]]="start. č. nebylo registrováno!","-",IF(VLOOKUP(Tabulka4[[#This Row],[start. č.]],'3. REGISTRACE'!B:G,6,0)=0,"-",VLOOKUP(Tabulka4[[#This Row],[start. č.]],'3. REGISTRACE'!B:G,6,0))))</f>
        <v>50+</v>
      </c>
      <c r="M73" s="44">
        <f>IF(Tabulka4[[#This Row],[kategorie]]="-","-",COUNTIFS(G$10:G73,Tabulka4[[#This Row],[m/ž]],L$10:L73,Tabulka4[[#This Row],[kategorie]]))</f>
        <v>2</v>
      </c>
      <c r="N73" s="57" t="str">
        <f>IF(AND(ISBLANK(H73),ISBLANK(I73),ISBLANK(J73)),"-",IF(K73&gt;=MAX(K$10:K73),"ok","chyba!!!"))</f>
        <v>ok</v>
      </c>
    </row>
    <row r="74" spans="2:14">
      <c r="B74" s="44">
        <v>65</v>
      </c>
      <c r="C74" s="45">
        <v>227</v>
      </c>
      <c r="D74" s="21" t="str">
        <f>IF(ISBLANK(Tabulka4[[#This Row],[start. č.]]),"-",IF(ISERROR(VLOOKUP(Tabulka4[[#This Row],[start. č.]],'3. REGISTRACE'!B:F,2,0)),"start. č. nebylo registrováno!",VLOOKUP(Tabulka4[[#This Row],[start. č.]],'3. REGISTRACE'!B:F,2,0)))</f>
        <v xml:space="preserve">Boháč Karel </v>
      </c>
      <c r="E74" s="18">
        <f>IF(ISBLANK(Tabulka4[[#This Row],[start. č.]]),"-",IF(ISERROR(VLOOKUP(Tabulka4[[#This Row],[start. č.]],'3. REGISTRACE'!B:F,3,0)),"-",VLOOKUP(Tabulka4[[#This Row],[start. č.]],'3. REGISTRACE'!B:F,3,0)))</f>
        <v>1947</v>
      </c>
      <c r="F74" s="46" t="str">
        <f>IF(ISBLANK(Tabulka4[[#This Row],[start. č.]]),"-",IF(Tabulka4[[#This Row],[příjmení a jméno]]="start. č. nebylo registrováno!","-",IF(VLOOKUP(Tabulka4[[#This Row],[start. č.]],'3. REGISTRACE'!B:F,4,0)=0,"-",VLOOKUP(Tabulka4[[#This Row],[start. č.]],'3. REGISTRACE'!B:F,4,0))))</f>
        <v xml:space="preserve">Liga 2000 Tábor </v>
      </c>
      <c r="G74" s="18" t="str">
        <f>IF(ISBLANK(Tabulka4[[#This Row],[start. č.]]),"-",IF(Tabulka4[[#This Row],[příjmení a jméno]]="start. č. nebylo registrováno!","-",IF(VLOOKUP(Tabulka4[[#This Row],[start. č.]],'3. REGISTRACE'!B:F,5,0)=0,"-",VLOOKUP(Tabulka4[[#This Row],[start. č.]],'3. REGISTRACE'!B:F,5,0))))</f>
        <v>M</v>
      </c>
      <c r="H74" s="52"/>
      <c r="I74" s="48">
        <v>53</v>
      </c>
      <c r="J74" s="53">
        <v>6</v>
      </c>
      <c r="K74" s="42">
        <f>TIME(Tabulka4[[#This Row],[hod]],Tabulka4[[#This Row],[min]],Tabulka4[[#This Row],[sek]])</f>
        <v>3.6874999999999998E-2</v>
      </c>
      <c r="L74" s="18" t="str">
        <f>IF(ISBLANK(Tabulka4[[#This Row],[start. č.]]),"-",IF(Tabulka4[[#This Row],[příjmení a jméno]]="start. č. nebylo registrováno!","-",IF(VLOOKUP(Tabulka4[[#This Row],[start. č.]],'3. REGISTRACE'!B:G,6,0)=0,"-",VLOOKUP(Tabulka4[[#This Row],[start. č.]],'3. REGISTRACE'!B:G,6,0))))</f>
        <v>60+</v>
      </c>
      <c r="M74" s="44">
        <f>IF(Tabulka4[[#This Row],[kategorie]]="-","-",COUNTIFS(G$10:G74,Tabulka4[[#This Row],[m/ž]],L$10:L74,Tabulka4[[#This Row],[kategorie]]))</f>
        <v>5</v>
      </c>
      <c r="N74" s="57" t="str">
        <f>IF(AND(ISBLANK(H74),ISBLANK(I74),ISBLANK(J74)),"-",IF(K74&gt;=MAX(K$10:K74),"ok","chyba!!!"))</f>
        <v>ok</v>
      </c>
    </row>
    <row r="75" spans="2:14">
      <c r="B75" s="44">
        <v>66</v>
      </c>
      <c r="C75" s="45">
        <v>232</v>
      </c>
      <c r="D75" s="21" t="str">
        <f>IF(ISBLANK(Tabulka4[[#This Row],[start. č.]]),"-",IF(ISERROR(VLOOKUP(Tabulka4[[#This Row],[start. č.]],'3. REGISTRACE'!B:F,2,0)),"start. č. nebylo registrováno!",VLOOKUP(Tabulka4[[#This Row],[start. č.]],'3. REGISTRACE'!B:F,2,0)))</f>
        <v xml:space="preserve">Chlup Petr </v>
      </c>
      <c r="E75" s="18">
        <f>IF(ISBLANK(Tabulka4[[#This Row],[start. č.]]),"-",IF(ISERROR(VLOOKUP(Tabulka4[[#This Row],[start. č.]],'3. REGISTRACE'!B:F,3,0)),"-",VLOOKUP(Tabulka4[[#This Row],[start. č.]],'3. REGISTRACE'!B:F,3,0)))</f>
        <v>1963</v>
      </c>
      <c r="F75" s="46" t="str">
        <f>IF(ISBLANK(Tabulka4[[#This Row],[start. č.]]),"-",IF(Tabulka4[[#This Row],[příjmení a jméno]]="start. č. nebylo registrováno!","-",IF(VLOOKUP(Tabulka4[[#This Row],[start. č.]],'3. REGISTRACE'!B:F,4,0)=0,"-",VLOOKUP(Tabulka4[[#This Row],[start. č.]],'3. REGISTRACE'!B:F,4,0))))</f>
        <v>dva běžci cz</v>
      </c>
      <c r="G75" s="18" t="str">
        <f>IF(ISBLANK(Tabulka4[[#This Row],[start. č.]]),"-",IF(Tabulka4[[#This Row],[příjmení a jméno]]="start. č. nebylo registrováno!","-",IF(VLOOKUP(Tabulka4[[#This Row],[start. č.]],'3. REGISTRACE'!B:F,5,0)=0,"-",VLOOKUP(Tabulka4[[#This Row],[start. č.]],'3. REGISTRACE'!B:F,5,0))))</f>
        <v>M</v>
      </c>
      <c r="H75" s="52"/>
      <c r="I75" s="48">
        <v>53</v>
      </c>
      <c r="J75" s="53">
        <v>27</v>
      </c>
      <c r="K75" s="42">
        <f>TIME(Tabulka4[[#This Row],[hod]],Tabulka4[[#This Row],[min]],Tabulka4[[#This Row],[sek]])</f>
        <v>3.7118055555555557E-2</v>
      </c>
      <c r="L75" s="18" t="str">
        <f>IF(ISBLANK(Tabulka4[[#This Row],[start. č.]]),"-",IF(Tabulka4[[#This Row],[příjmení a jméno]]="start. č. nebylo registrováno!","-",IF(VLOOKUP(Tabulka4[[#This Row],[start. č.]],'3. REGISTRACE'!B:G,6,0)=0,"-",VLOOKUP(Tabulka4[[#This Row],[start. č.]],'3. REGISTRACE'!B:G,6,0))))</f>
        <v>50-59</v>
      </c>
      <c r="M75" s="44">
        <f>IF(Tabulka4[[#This Row],[kategorie]]="-","-",COUNTIFS(G$10:G75,Tabulka4[[#This Row],[m/ž]],L$10:L75,Tabulka4[[#This Row],[kategorie]]))</f>
        <v>13</v>
      </c>
      <c r="N75" s="57" t="str">
        <f>IF(AND(ISBLANK(H75),ISBLANK(I75),ISBLANK(J75)),"-",IF(K75&gt;=MAX(K$10:K75),"ok","chyba!!!"))</f>
        <v>ok</v>
      </c>
    </row>
    <row r="76" spans="2:14">
      <c r="B76" s="44">
        <v>67</v>
      </c>
      <c r="C76" s="45">
        <v>124</v>
      </c>
      <c r="D76" s="21" t="str">
        <f>IF(ISBLANK(Tabulka4[[#This Row],[start. č.]]),"-",IF(ISERROR(VLOOKUP(Tabulka4[[#This Row],[start. č.]],'3. REGISTRACE'!B:F,2,0)),"start. č. nebylo registrováno!",VLOOKUP(Tabulka4[[#This Row],[start. č.]],'3. REGISTRACE'!B:F,2,0)))</f>
        <v>Ardamicová Radka</v>
      </c>
      <c r="E76" s="18">
        <f>IF(ISBLANK(Tabulka4[[#This Row],[start. č.]]),"-",IF(ISERROR(VLOOKUP(Tabulka4[[#This Row],[start. č.]],'3. REGISTRACE'!B:F,3,0)),"-",VLOOKUP(Tabulka4[[#This Row],[start. č.]],'3. REGISTRACE'!B:F,3,0)))</f>
        <v>1982</v>
      </c>
      <c r="F76" s="46" t="str">
        <f>IF(ISBLANK(Tabulka4[[#This Row],[start. č.]]),"-",IF(Tabulka4[[#This Row],[příjmení a jméno]]="start. č. nebylo registrováno!","-",IF(VLOOKUP(Tabulka4[[#This Row],[start. č.]],'3. REGISTRACE'!B:F,4,0)=0,"-",VLOOKUP(Tabulka4[[#This Row],[start. č.]],'3. REGISTRACE'!B:F,4,0))))</f>
        <v xml:space="preserve">Ardy team </v>
      </c>
      <c r="G76" s="18" t="str">
        <f>IF(ISBLANK(Tabulka4[[#This Row],[start. č.]]),"-",IF(Tabulka4[[#This Row],[příjmení a jméno]]="start. č. nebylo registrováno!","-",IF(VLOOKUP(Tabulka4[[#This Row],[start. č.]],'3. REGISTRACE'!B:F,5,0)=0,"-",VLOOKUP(Tabulka4[[#This Row],[start. č.]],'3. REGISTRACE'!B:F,5,0))))</f>
        <v>Z</v>
      </c>
      <c r="H76" s="52"/>
      <c r="I76" s="48">
        <v>53</v>
      </c>
      <c r="J76" s="53">
        <v>39</v>
      </c>
      <c r="K76" s="42">
        <f>TIME(Tabulka4[[#This Row],[hod]],Tabulka4[[#This Row],[min]],Tabulka4[[#This Row],[sek]])</f>
        <v>3.7256944444444447E-2</v>
      </c>
      <c r="L76" s="18" t="str">
        <f>IF(ISBLANK(Tabulka4[[#This Row],[start. č.]]),"-",IF(Tabulka4[[#This Row],[příjmení a jméno]]="start. č. nebylo registrováno!","-",IF(VLOOKUP(Tabulka4[[#This Row],[start. č.]],'3. REGISTRACE'!B:G,6,0)=0,"-",VLOOKUP(Tabulka4[[#This Row],[start. č.]],'3. REGISTRACE'!B:G,6,0))))</f>
        <v>35-49</v>
      </c>
      <c r="M76" s="44">
        <f>IF(Tabulka4[[#This Row],[kategorie]]="-","-",COUNTIFS(G$10:G76,Tabulka4[[#This Row],[m/ž]],L$10:L76,Tabulka4[[#This Row],[kategorie]]))</f>
        <v>10</v>
      </c>
      <c r="N76" s="57" t="str">
        <f>IF(AND(ISBLANK(H76),ISBLANK(I76),ISBLANK(J76)),"-",IF(K76&gt;=MAX(K$10:K76),"ok","chyba!!!"))</f>
        <v>ok</v>
      </c>
    </row>
    <row r="77" spans="2:14">
      <c r="B77" s="44">
        <v>68</v>
      </c>
      <c r="C77" s="45">
        <v>103</v>
      </c>
      <c r="D77" s="21" t="str">
        <f>IF(ISBLANK(Tabulka4[[#This Row],[start. č.]]),"-",IF(ISERROR(VLOOKUP(Tabulka4[[#This Row],[start. č.]],'3. REGISTRACE'!B:F,2,0)),"start. č. nebylo registrováno!",VLOOKUP(Tabulka4[[#This Row],[start. č.]],'3. REGISTRACE'!B:F,2,0)))</f>
        <v xml:space="preserve">Mautschková Marta </v>
      </c>
      <c r="E77" s="18">
        <f>IF(ISBLANK(Tabulka4[[#This Row],[start. č.]]),"-",IF(ISERROR(VLOOKUP(Tabulka4[[#This Row],[start. č.]],'3. REGISTRACE'!B:F,3,0)),"-",VLOOKUP(Tabulka4[[#This Row],[start. č.]],'3. REGISTRACE'!B:F,3,0)))</f>
        <v>1980</v>
      </c>
      <c r="F77" s="46" t="str">
        <f>IF(ISBLANK(Tabulka4[[#This Row],[start. č.]]),"-",IF(Tabulka4[[#This Row],[příjmení a jméno]]="start. č. nebylo registrováno!","-",IF(VLOOKUP(Tabulka4[[#This Row],[start. č.]],'3. REGISTRACE'!B:F,4,0)=0,"-",VLOOKUP(Tabulka4[[#This Row],[start. č.]],'3. REGISTRACE'!B:F,4,0))))</f>
        <v xml:space="preserve">Ten nejlepší </v>
      </c>
      <c r="G77" s="18" t="str">
        <f>IF(ISBLANK(Tabulka4[[#This Row],[start. č.]]),"-",IF(Tabulka4[[#This Row],[příjmení a jméno]]="start. č. nebylo registrováno!","-",IF(VLOOKUP(Tabulka4[[#This Row],[start. č.]],'3. REGISTRACE'!B:F,5,0)=0,"-",VLOOKUP(Tabulka4[[#This Row],[start. č.]],'3. REGISTRACE'!B:F,5,0))))</f>
        <v>Z</v>
      </c>
      <c r="H77" s="52"/>
      <c r="I77" s="48">
        <v>54</v>
      </c>
      <c r="J77" s="53">
        <v>8</v>
      </c>
      <c r="K77" s="42">
        <f>TIME(Tabulka4[[#This Row],[hod]],Tabulka4[[#This Row],[min]],Tabulka4[[#This Row],[sek]])</f>
        <v>3.7592592592592594E-2</v>
      </c>
      <c r="L77" s="18" t="str">
        <f>IF(ISBLANK(Tabulka4[[#This Row],[start. č.]]),"-",IF(Tabulka4[[#This Row],[příjmení a jméno]]="start. č. nebylo registrováno!","-",IF(VLOOKUP(Tabulka4[[#This Row],[start. č.]],'3. REGISTRACE'!B:G,6,0)=0,"-",VLOOKUP(Tabulka4[[#This Row],[start. č.]],'3. REGISTRACE'!B:G,6,0))))</f>
        <v>35-49</v>
      </c>
      <c r="M77" s="44">
        <f>IF(Tabulka4[[#This Row],[kategorie]]="-","-",COUNTIFS(G$10:G77,Tabulka4[[#This Row],[m/ž]],L$10:L77,Tabulka4[[#This Row],[kategorie]]))</f>
        <v>11</v>
      </c>
      <c r="N77" s="57" t="str">
        <f>IF(AND(ISBLANK(H77),ISBLANK(I77),ISBLANK(J77)),"-",IF(K77&gt;=MAX(K$10:K77),"ok","chyba!!!"))</f>
        <v>ok</v>
      </c>
    </row>
    <row r="78" spans="2:14">
      <c r="B78" s="44">
        <v>69</v>
      </c>
      <c r="C78" s="45">
        <v>242</v>
      </c>
      <c r="D78" s="21" t="str">
        <f>IF(ISBLANK(Tabulka4[[#This Row],[start. č.]]),"-",IF(ISERROR(VLOOKUP(Tabulka4[[#This Row],[start. č.]],'3. REGISTRACE'!B:F,2,0)),"start. č. nebylo registrováno!",VLOOKUP(Tabulka4[[#This Row],[start. č.]],'3. REGISTRACE'!B:F,2,0)))</f>
        <v xml:space="preserve">Karlíček Pavel </v>
      </c>
      <c r="E78" s="18">
        <f>IF(ISBLANK(Tabulka4[[#This Row],[start. č.]]),"-",IF(ISERROR(VLOOKUP(Tabulka4[[#This Row],[start. č.]],'3. REGISTRACE'!B:F,3,0)),"-",VLOOKUP(Tabulka4[[#This Row],[start. č.]],'3. REGISTRACE'!B:F,3,0)))</f>
        <v>1976</v>
      </c>
      <c r="F78" s="46" t="str">
        <f>IF(ISBLANK(Tabulka4[[#This Row],[start. č.]]),"-",IF(Tabulka4[[#This Row],[příjmení a jméno]]="start. č. nebylo registrováno!","-",IF(VLOOKUP(Tabulka4[[#This Row],[start. č.]],'3. REGISTRACE'!B:F,4,0)=0,"-",VLOOKUP(Tabulka4[[#This Row],[start. č.]],'3. REGISTRACE'!B:F,4,0))))</f>
        <v>ČK</v>
      </c>
      <c r="G78" s="18" t="str">
        <f>IF(ISBLANK(Tabulka4[[#This Row],[start. č.]]),"-",IF(Tabulka4[[#This Row],[příjmení a jméno]]="start. č. nebylo registrováno!","-",IF(VLOOKUP(Tabulka4[[#This Row],[start. č.]],'3. REGISTRACE'!B:F,5,0)=0,"-",VLOOKUP(Tabulka4[[#This Row],[start. č.]],'3. REGISTRACE'!B:F,5,0))))</f>
        <v>M</v>
      </c>
      <c r="H78" s="52"/>
      <c r="I78" s="48">
        <v>54</v>
      </c>
      <c r="J78" s="53">
        <v>47</v>
      </c>
      <c r="K78" s="42">
        <f>TIME(Tabulka4[[#This Row],[hod]],Tabulka4[[#This Row],[min]],Tabulka4[[#This Row],[sek]])</f>
        <v>3.8043981481481477E-2</v>
      </c>
      <c r="L78" s="18" t="str">
        <f>IF(ISBLANK(Tabulka4[[#This Row],[start. č.]]),"-",IF(Tabulka4[[#This Row],[příjmení a jméno]]="start. č. nebylo registrováno!","-",IF(VLOOKUP(Tabulka4[[#This Row],[start. č.]],'3. REGISTRACE'!B:G,6,0)=0,"-",VLOOKUP(Tabulka4[[#This Row],[start. č.]],'3. REGISTRACE'!B:G,6,0))))</f>
        <v>40-49</v>
      </c>
      <c r="M78" s="44">
        <f>IF(Tabulka4[[#This Row],[kategorie]]="-","-",COUNTIFS(G$10:G78,Tabulka4[[#This Row],[m/ž]],L$10:L78,Tabulka4[[#This Row],[kategorie]]))</f>
        <v>21</v>
      </c>
      <c r="N78" s="57" t="str">
        <f>IF(AND(ISBLANK(H78),ISBLANK(I78),ISBLANK(J78)),"-",IF(K78&gt;=MAX(K$10:K78),"ok","chyba!!!"))</f>
        <v>ok</v>
      </c>
    </row>
    <row r="79" spans="2:14">
      <c r="B79" s="44">
        <v>70</v>
      </c>
      <c r="C79" s="45">
        <v>107</v>
      </c>
      <c r="D79" s="21" t="str">
        <f>IF(ISBLANK(Tabulka4[[#This Row],[start. č.]]),"-",IF(ISERROR(VLOOKUP(Tabulka4[[#This Row],[start. č.]],'3. REGISTRACE'!B:F,2,0)),"start. č. nebylo registrováno!",VLOOKUP(Tabulka4[[#This Row],[start. č.]],'3. REGISTRACE'!B:F,2,0)))</f>
        <v>Schneiderová Jaroslava</v>
      </c>
      <c r="E79" s="18">
        <f>IF(ISBLANK(Tabulka4[[#This Row],[start. č.]]),"-",IF(ISERROR(VLOOKUP(Tabulka4[[#This Row],[start. č.]],'3. REGISTRACE'!B:F,3,0)),"-",VLOOKUP(Tabulka4[[#This Row],[start. č.]],'3. REGISTRACE'!B:F,3,0)))</f>
        <v>1980</v>
      </c>
      <c r="F79" s="46" t="str">
        <f>IF(ISBLANK(Tabulka4[[#This Row],[start. č.]]),"-",IF(Tabulka4[[#This Row],[příjmení a jméno]]="start. č. nebylo registrováno!","-",IF(VLOOKUP(Tabulka4[[#This Row],[start. č.]],'3. REGISTRACE'!B:F,4,0)=0,"-",VLOOKUP(Tabulka4[[#This Row],[start. č.]],'3. REGISTRACE'!B:F,4,0))))</f>
        <v>Frymburk</v>
      </c>
      <c r="G79" s="18" t="str">
        <f>IF(ISBLANK(Tabulka4[[#This Row],[start. č.]]),"-",IF(Tabulka4[[#This Row],[příjmení a jméno]]="start. č. nebylo registrováno!","-",IF(VLOOKUP(Tabulka4[[#This Row],[start. č.]],'3. REGISTRACE'!B:F,5,0)=0,"-",VLOOKUP(Tabulka4[[#This Row],[start. č.]],'3. REGISTRACE'!B:F,5,0))))</f>
        <v>Z</v>
      </c>
      <c r="H79" s="52"/>
      <c r="I79" s="48">
        <v>55</v>
      </c>
      <c r="J79" s="53">
        <v>46</v>
      </c>
      <c r="K79" s="42">
        <f>TIME(Tabulka4[[#This Row],[hod]],Tabulka4[[#This Row],[min]],Tabulka4[[#This Row],[sek]])</f>
        <v>3.8726851851851853E-2</v>
      </c>
      <c r="L79" s="18" t="str">
        <f>IF(ISBLANK(Tabulka4[[#This Row],[start. č.]]),"-",IF(Tabulka4[[#This Row],[příjmení a jméno]]="start. č. nebylo registrováno!","-",IF(VLOOKUP(Tabulka4[[#This Row],[start. č.]],'3. REGISTRACE'!B:G,6,0)=0,"-",VLOOKUP(Tabulka4[[#This Row],[start. č.]],'3. REGISTRACE'!B:G,6,0))))</f>
        <v>35-49</v>
      </c>
      <c r="M79" s="44">
        <f>IF(Tabulka4[[#This Row],[kategorie]]="-","-",COUNTIFS(G$10:G79,Tabulka4[[#This Row],[m/ž]],L$10:L79,Tabulka4[[#This Row],[kategorie]]))</f>
        <v>12</v>
      </c>
      <c r="N79" s="57" t="str">
        <f>IF(AND(ISBLANK(H79),ISBLANK(I79),ISBLANK(J79)),"-",IF(K79&gt;=MAX(K$10:K79),"ok","chyba!!!"))</f>
        <v>ok</v>
      </c>
    </row>
    <row r="80" spans="2:14">
      <c r="B80" s="44">
        <v>71</v>
      </c>
      <c r="C80" s="45">
        <v>212</v>
      </c>
      <c r="D80" s="21" t="str">
        <f>IF(ISBLANK(Tabulka4[[#This Row],[start. č.]]),"-",IF(ISERROR(VLOOKUP(Tabulka4[[#This Row],[start. č.]],'3. REGISTRACE'!B:F,2,0)),"start. č. nebylo registrováno!",VLOOKUP(Tabulka4[[#This Row],[start. č.]],'3. REGISTRACE'!B:F,2,0)))</f>
        <v>Konášek Václav</v>
      </c>
      <c r="E80" s="18">
        <f>IF(ISBLANK(Tabulka4[[#This Row],[start. č.]]),"-",IF(ISERROR(VLOOKUP(Tabulka4[[#This Row],[start. č.]],'3. REGISTRACE'!B:F,3,0)),"-",VLOOKUP(Tabulka4[[#This Row],[start. č.]],'3. REGISTRACE'!B:F,3,0)))</f>
        <v>1986</v>
      </c>
      <c r="F80" s="46" t="str">
        <f>IF(ISBLANK(Tabulka4[[#This Row],[start. č.]]),"-",IF(Tabulka4[[#This Row],[příjmení a jméno]]="start. č. nebylo registrováno!","-",IF(VLOOKUP(Tabulka4[[#This Row],[start. č.]],'3. REGISTRACE'!B:F,4,0)=0,"-",VLOOKUP(Tabulka4[[#This Row],[start. č.]],'3. REGISTRACE'!B:F,4,0))))</f>
        <v xml:space="preserve">Sokol Hlluboká nad Vltavou </v>
      </c>
      <c r="G80" s="18" t="str">
        <f>IF(ISBLANK(Tabulka4[[#This Row],[start. č.]]),"-",IF(Tabulka4[[#This Row],[příjmení a jméno]]="start. č. nebylo registrováno!","-",IF(VLOOKUP(Tabulka4[[#This Row],[start. č.]],'3. REGISTRACE'!B:F,5,0)=0,"-",VLOOKUP(Tabulka4[[#This Row],[start. č.]],'3. REGISTRACE'!B:F,5,0))))</f>
        <v>M</v>
      </c>
      <c r="H80" s="52"/>
      <c r="I80" s="48">
        <v>55</v>
      </c>
      <c r="J80" s="53">
        <v>50</v>
      </c>
      <c r="K80" s="42">
        <f>TIME(Tabulka4[[#This Row],[hod]],Tabulka4[[#This Row],[min]],Tabulka4[[#This Row],[sek]])</f>
        <v>3.8773148148148147E-2</v>
      </c>
      <c r="L80" s="18" t="str">
        <f>IF(ISBLANK(Tabulka4[[#This Row],[start. č.]]),"-",IF(Tabulka4[[#This Row],[příjmení a jméno]]="start. č. nebylo registrováno!","-",IF(VLOOKUP(Tabulka4[[#This Row],[start. č.]],'3. REGISTRACE'!B:G,6,0)=0,"-",VLOOKUP(Tabulka4[[#This Row],[start. č.]],'3. REGISTRACE'!B:G,6,0))))</f>
        <v>19-39</v>
      </c>
      <c r="M80" s="44">
        <f>IF(Tabulka4[[#This Row],[kategorie]]="-","-",COUNTIFS(G$10:G80,Tabulka4[[#This Row],[m/ž]],L$10:L80,Tabulka4[[#This Row],[kategorie]]))</f>
        <v>13</v>
      </c>
      <c r="N80" s="57" t="str">
        <f>IF(AND(ISBLANK(H80),ISBLANK(I80),ISBLANK(J80)),"-",IF(K80&gt;=MAX(K$10:K80),"ok","chyba!!!"))</f>
        <v>ok</v>
      </c>
    </row>
    <row r="81" spans="2:14">
      <c r="B81" s="44">
        <v>72</v>
      </c>
      <c r="C81" s="45">
        <v>247</v>
      </c>
      <c r="D81" s="21" t="str">
        <f>IF(ISBLANK(Tabulka4[[#This Row],[start. č.]]),"-",IF(ISERROR(VLOOKUP(Tabulka4[[#This Row],[start. č.]],'3. REGISTRACE'!B:F,2,0)),"start. č. nebylo registrováno!",VLOOKUP(Tabulka4[[#This Row],[start. č.]],'3. REGISTRACE'!B:F,2,0)))</f>
        <v>Kopřiva Josef</v>
      </c>
      <c r="E81" s="18">
        <f>IF(ISBLANK(Tabulka4[[#This Row],[start. č.]]),"-",IF(ISERROR(VLOOKUP(Tabulka4[[#This Row],[start. č.]],'3. REGISTRACE'!B:F,3,0)),"-",VLOOKUP(Tabulka4[[#This Row],[start. č.]],'3. REGISTRACE'!B:F,3,0)))</f>
        <v>1952</v>
      </c>
      <c r="F81" s="46" t="str">
        <f>IF(ISBLANK(Tabulka4[[#This Row],[start. č.]]),"-",IF(Tabulka4[[#This Row],[příjmení a jméno]]="start. č. nebylo registrováno!","-",IF(VLOOKUP(Tabulka4[[#This Row],[start. č.]],'3. REGISTRACE'!B:F,4,0)=0,"-",VLOOKUP(Tabulka4[[#This Row],[start. č.]],'3. REGISTRACE'!B:F,4,0))))</f>
        <v>TC Dvořák ČB</v>
      </c>
      <c r="G81" s="18" t="str">
        <f>IF(ISBLANK(Tabulka4[[#This Row],[start. č.]]),"-",IF(Tabulka4[[#This Row],[příjmení a jméno]]="start. č. nebylo registrováno!","-",IF(VLOOKUP(Tabulka4[[#This Row],[start. č.]],'3. REGISTRACE'!B:F,5,0)=0,"-",VLOOKUP(Tabulka4[[#This Row],[start. č.]],'3. REGISTRACE'!B:F,5,0))))</f>
        <v>M</v>
      </c>
      <c r="H81" s="52"/>
      <c r="I81" s="48">
        <v>56</v>
      </c>
      <c r="J81" s="53">
        <v>4</v>
      </c>
      <c r="K81" s="42">
        <f>TIME(Tabulka4[[#This Row],[hod]],Tabulka4[[#This Row],[min]],Tabulka4[[#This Row],[sek]])</f>
        <v>3.8935185185185191E-2</v>
      </c>
      <c r="L81" s="18" t="str">
        <f>IF(ISBLANK(Tabulka4[[#This Row],[start. č.]]),"-",IF(Tabulka4[[#This Row],[příjmení a jméno]]="start. č. nebylo registrováno!","-",IF(VLOOKUP(Tabulka4[[#This Row],[start. č.]],'3. REGISTRACE'!B:G,6,0)=0,"-",VLOOKUP(Tabulka4[[#This Row],[start. č.]],'3. REGISTRACE'!B:G,6,0))))</f>
        <v>60+</v>
      </c>
      <c r="M81" s="44">
        <f>IF(Tabulka4[[#This Row],[kategorie]]="-","-",COUNTIFS(G$10:G81,Tabulka4[[#This Row],[m/ž]],L$10:L81,Tabulka4[[#This Row],[kategorie]]))</f>
        <v>6</v>
      </c>
      <c r="N81" s="57" t="str">
        <f>IF(AND(ISBLANK(H81),ISBLANK(I81),ISBLANK(J81)),"-",IF(K81&gt;=MAX(K$10:K81),"ok","chyba!!!"))</f>
        <v>ok</v>
      </c>
    </row>
    <row r="82" spans="2:14">
      <c r="B82" s="44">
        <v>73</v>
      </c>
      <c r="C82" s="45">
        <v>121</v>
      </c>
      <c r="D82" s="21" t="str">
        <f>IF(ISBLANK(Tabulka4[[#This Row],[start. č.]]),"-",IF(ISERROR(VLOOKUP(Tabulka4[[#This Row],[start. č.]],'3. REGISTRACE'!B:F,2,0)),"start. č. nebylo registrováno!",VLOOKUP(Tabulka4[[#This Row],[start. č.]],'3. REGISTRACE'!B:F,2,0)))</f>
        <v xml:space="preserve">Brtnová Michaela </v>
      </c>
      <c r="E82" s="18">
        <f>IF(ISBLANK(Tabulka4[[#This Row],[start. č.]]),"-",IF(ISERROR(VLOOKUP(Tabulka4[[#This Row],[start. č.]],'3. REGISTRACE'!B:F,3,0)),"-",VLOOKUP(Tabulka4[[#This Row],[start. č.]],'3. REGISTRACE'!B:F,3,0)))</f>
        <v>1976</v>
      </c>
      <c r="F82" s="46" t="str">
        <f>IF(ISBLANK(Tabulka4[[#This Row],[start. č.]]),"-",IF(Tabulka4[[#This Row],[příjmení a jméno]]="start. č. nebylo registrováno!","-",IF(VLOOKUP(Tabulka4[[#This Row],[start. č.]],'3. REGISTRACE'!B:F,4,0)=0,"-",VLOOKUP(Tabulka4[[#This Row],[start. č.]],'3. REGISTRACE'!B:F,4,0))))</f>
        <v xml:space="preserve">Zátoka mistrů </v>
      </c>
      <c r="G82" s="18" t="str">
        <f>IF(ISBLANK(Tabulka4[[#This Row],[start. č.]]),"-",IF(Tabulka4[[#This Row],[příjmení a jméno]]="start. č. nebylo registrováno!","-",IF(VLOOKUP(Tabulka4[[#This Row],[start. č.]],'3. REGISTRACE'!B:F,5,0)=0,"-",VLOOKUP(Tabulka4[[#This Row],[start. č.]],'3. REGISTRACE'!B:F,5,0))))</f>
        <v>Z</v>
      </c>
      <c r="H82" s="52"/>
      <c r="I82" s="48">
        <v>56</v>
      </c>
      <c r="J82" s="53">
        <v>30</v>
      </c>
      <c r="K82" s="42">
        <f>TIME(Tabulka4[[#This Row],[hod]],Tabulka4[[#This Row],[min]],Tabulka4[[#This Row],[sek]])</f>
        <v>3.923611111111111E-2</v>
      </c>
      <c r="L82" s="18" t="str">
        <f>IF(ISBLANK(Tabulka4[[#This Row],[start. č.]]),"-",IF(Tabulka4[[#This Row],[příjmení a jméno]]="start. č. nebylo registrováno!","-",IF(VLOOKUP(Tabulka4[[#This Row],[start. č.]],'3. REGISTRACE'!B:G,6,0)=0,"-",VLOOKUP(Tabulka4[[#This Row],[start. č.]],'3. REGISTRACE'!B:G,6,0))))</f>
        <v>35-49</v>
      </c>
      <c r="M82" s="44">
        <f>IF(Tabulka4[[#This Row],[kategorie]]="-","-",COUNTIFS(G$10:G82,Tabulka4[[#This Row],[m/ž]],L$10:L82,Tabulka4[[#This Row],[kategorie]]))</f>
        <v>13</v>
      </c>
      <c r="N82" s="57" t="str">
        <f>IF(AND(ISBLANK(H82),ISBLANK(I82),ISBLANK(J82)),"-",IF(K82&gt;=MAX(K$10:K82),"ok","chyba!!!"))</f>
        <v>ok</v>
      </c>
    </row>
    <row r="83" spans="2:14">
      <c r="B83" s="44">
        <v>74</v>
      </c>
      <c r="C83" s="45">
        <v>236</v>
      </c>
      <c r="D83" s="21" t="str">
        <f>IF(ISBLANK(Tabulka4[[#This Row],[start. č.]]),"-",IF(ISERROR(VLOOKUP(Tabulka4[[#This Row],[start. č.]],'3. REGISTRACE'!B:F,2,0)),"start. č. nebylo registrováno!",VLOOKUP(Tabulka4[[#This Row],[start. č.]],'3. REGISTRACE'!B:F,2,0)))</f>
        <v xml:space="preserve">Šoustar Lubomír </v>
      </c>
      <c r="E83" s="18">
        <f>IF(ISBLANK(Tabulka4[[#This Row],[start. č.]]),"-",IF(ISERROR(VLOOKUP(Tabulka4[[#This Row],[start. č.]],'3. REGISTRACE'!B:F,3,0)),"-",VLOOKUP(Tabulka4[[#This Row],[start. č.]],'3. REGISTRACE'!B:F,3,0)))</f>
        <v>1941</v>
      </c>
      <c r="F83" s="46" t="str">
        <f>IF(ISBLANK(Tabulka4[[#This Row],[start. č.]]),"-",IF(Tabulka4[[#This Row],[příjmení a jméno]]="start. č. nebylo registrováno!","-",IF(VLOOKUP(Tabulka4[[#This Row],[start. č.]],'3. REGISTRACE'!B:F,4,0)=0,"-",VLOOKUP(Tabulka4[[#This Row],[start. č.]],'3. REGISTRACE'!B:F,4,0))))</f>
        <v>ČB PROTI RAKOVINĚ</v>
      </c>
      <c r="G83" s="18" t="str">
        <f>IF(ISBLANK(Tabulka4[[#This Row],[start. č.]]),"-",IF(Tabulka4[[#This Row],[příjmení a jméno]]="start. č. nebylo registrováno!","-",IF(VLOOKUP(Tabulka4[[#This Row],[start. č.]],'3. REGISTRACE'!B:F,5,0)=0,"-",VLOOKUP(Tabulka4[[#This Row],[start. č.]],'3. REGISTRACE'!B:F,5,0))))</f>
        <v>M</v>
      </c>
      <c r="H83" s="52"/>
      <c r="I83" s="48">
        <v>57</v>
      </c>
      <c r="J83" s="53">
        <v>8</v>
      </c>
      <c r="K83" s="42">
        <f>TIME(Tabulka4[[#This Row],[hod]],Tabulka4[[#This Row],[min]],Tabulka4[[#This Row],[sek]])</f>
        <v>3.9675925925925927E-2</v>
      </c>
      <c r="L83" s="18" t="str">
        <f>IF(ISBLANK(Tabulka4[[#This Row],[start. č.]]),"-",IF(Tabulka4[[#This Row],[příjmení a jméno]]="start. č. nebylo registrováno!","-",IF(VLOOKUP(Tabulka4[[#This Row],[start. č.]],'3. REGISTRACE'!B:G,6,0)=0,"-",VLOOKUP(Tabulka4[[#This Row],[start. č.]],'3. REGISTRACE'!B:G,6,0))))</f>
        <v>60+</v>
      </c>
      <c r="M83" s="44">
        <f>IF(Tabulka4[[#This Row],[kategorie]]="-","-",COUNTIFS(G$10:G83,Tabulka4[[#This Row],[m/ž]],L$10:L83,Tabulka4[[#This Row],[kategorie]]))</f>
        <v>7</v>
      </c>
      <c r="N83" s="57" t="str">
        <f>IF(AND(ISBLANK(H83),ISBLANK(I83),ISBLANK(J83)),"-",IF(K83&gt;=MAX(K$10:K83),"ok","chyba!!!"))</f>
        <v>ok</v>
      </c>
    </row>
    <row r="84" spans="2:14">
      <c r="B84" s="44">
        <v>75</v>
      </c>
      <c r="C84" s="45">
        <v>260</v>
      </c>
      <c r="D84" s="21" t="str">
        <f>IF(ISBLANK(Tabulka4[[#This Row],[start. č.]]),"-",IF(ISERROR(VLOOKUP(Tabulka4[[#This Row],[start. č.]],'3. REGISTRACE'!B:F,2,0)),"start. č. nebylo registrováno!",VLOOKUP(Tabulka4[[#This Row],[start. č.]],'3. REGISTRACE'!B:F,2,0)))</f>
        <v>Valter Pavel</v>
      </c>
      <c r="E84" s="18">
        <f>IF(ISBLANK(Tabulka4[[#This Row],[start. č.]]),"-",IF(ISERROR(VLOOKUP(Tabulka4[[#This Row],[start. č.]],'3. REGISTRACE'!B:F,3,0)),"-",VLOOKUP(Tabulka4[[#This Row],[start. č.]],'3. REGISTRACE'!B:F,3,0)))</f>
        <v>1975</v>
      </c>
      <c r="F84" s="46" t="str">
        <f>IF(ISBLANK(Tabulka4[[#This Row],[start. č.]]),"-",IF(Tabulka4[[#This Row],[příjmení a jméno]]="start. č. nebylo registrováno!","-",IF(VLOOKUP(Tabulka4[[#This Row],[start. č.]],'3. REGISTRACE'!B:F,4,0)=0,"-",VLOOKUP(Tabulka4[[#This Row],[start. č.]],'3. REGISTRACE'!B:F,4,0))))</f>
        <v xml:space="preserve">Orlando bananas </v>
      </c>
      <c r="G84" s="18" t="str">
        <f>IF(ISBLANK(Tabulka4[[#This Row],[start. č.]]),"-",IF(Tabulka4[[#This Row],[příjmení a jméno]]="start. č. nebylo registrováno!","-",IF(VLOOKUP(Tabulka4[[#This Row],[start. č.]],'3. REGISTRACE'!B:F,5,0)=0,"-",VLOOKUP(Tabulka4[[#This Row],[start. č.]],'3. REGISTRACE'!B:F,5,0))))</f>
        <v>M</v>
      </c>
      <c r="H84" s="52"/>
      <c r="I84" s="48">
        <v>57</v>
      </c>
      <c r="J84" s="53">
        <v>44</v>
      </c>
      <c r="K84" s="42">
        <f>TIME(Tabulka4[[#This Row],[hod]],Tabulka4[[#This Row],[min]],Tabulka4[[#This Row],[sek]])</f>
        <v>4.0092592592592589E-2</v>
      </c>
      <c r="L84" s="18" t="str">
        <f>IF(ISBLANK(Tabulka4[[#This Row],[start. č.]]),"-",IF(Tabulka4[[#This Row],[příjmení a jméno]]="start. č. nebylo registrováno!","-",IF(VLOOKUP(Tabulka4[[#This Row],[start. č.]],'3. REGISTRACE'!B:G,6,0)=0,"-",VLOOKUP(Tabulka4[[#This Row],[start. č.]],'3. REGISTRACE'!B:G,6,0))))</f>
        <v>40-49</v>
      </c>
      <c r="M84" s="44">
        <f>IF(Tabulka4[[#This Row],[kategorie]]="-","-",COUNTIFS(G$10:G84,Tabulka4[[#This Row],[m/ž]],L$10:L84,Tabulka4[[#This Row],[kategorie]]))</f>
        <v>22</v>
      </c>
      <c r="N84" s="57" t="str">
        <f>IF(AND(ISBLANK(H84),ISBLANK(I84),ISBLANK(J84)),"-",IF(K84&gt;=MAX(K$10:K84),"ok","chyba!!!"))</f>
        <v>ok</v>
      </c>
    </row>
    <row r="85" spans="2:14">
      <c r="B85" s="44">
        <v>76</v>
      </c>
      <c r="C85" s="45">
        <v>245</v>
      </c>
      <c r="D85" s="21" t="str">
        <f>IF(ISBLANK(Tabulka4[[#This Row],[start. č.]]),"-",IF(ISERROR(VLOOKUP(Tabulka4[[#This Row],[start. č.]],'3. REGISTRACE'!B:F,2,0)),"start. č. nebylo registrováno!",VLOOKUP(Tabulka4[[#This Row],[start. č.]],'3. REGISTRACE'!B:F,2,0)))</f>
        <v>Vaškovský Václav</v>
      </c>
      <c r="E85" s="18">
        <f>IF(ISBLANK(Tabulka4[[#This Row],[start. č.]]),"-",IF(ISERROR(VLOOKUP(Tabulka4[[#This Row],[start. č.]],'3. REGISTRACE'!B:F,3,0)),"-",VLOOKUP(Tabulka4[[#This Row],[start. č.]],'3. REGISTRACE'!B:F,3,0)))</f>
        <v>1992</v>
      </c>
      <c r="F85" s="46" t="str">
        <f>IF(ISBLANK(Tabulka4[[#This Row],[start. č.]]),"-",IF(Tabulka4[[#This Row],[příjmení a jméno]]="start. č. nebylo registrováno!","-",IF(VLOOKUP(Tabulka4[[#This Row],[start. č.]],'3. REGISTRACE'!B:F,4,0)=0,"-",VLOOKUP(Tabulka4[[#This Row],[start. č.]],'3. REGISTRACE'!B:F,4,0))))</f>
        <v>Třeboň</v>
      </c>
      <c r="G85" s="18" t="str">
        <f>IF(ISBLANK(Tabulka4[[#This Row],[start. č.]]),"-",IF(Tabulka4[[#This Row],[příjmení a jméno]]="start. č. nebylo registrováno!","-",IF(VLOOKUP(Tabulka4[[#This Row],[start. č.]],'3. REGISTRACE'!B:F,5,0)=0,"-",VLOOKUP(Tabulka4[[#This Row],[start. č.]],'3. REGISTRACE'!B:F,5,0))))</f>
        <v>M</v>
      </c>
      <c r="H85" s="52"/>
      <c r="I85" s="48">
        <v>58</v>
      </c>
      <c r="J85" s="53">
        <v>1</v>
      </c>
      <c r="K85" s="42">
        <f>TIME(Tabulka4[[#This Row],[hod]],Tabulka4[[#This Row],[min]],Tabulka4[[#This Row],[sek]])</f>
        <v>4.0289351851851847E-2</v>
      </c>
      <c r="L85" s="18" t="str">
        <f>IF(ISBLANK(Tabulka4[[#This Row],[start. č.]]),"-",IF(Tabulka4[[#This Row],[příjmení a jméno]]="start. č. nebylo registrováno!","-",IF(VLOOKUP(Tabulka4[[#This Row],[start. č.]],'3. REGISTRACE'!B:G,6,0)=0,"-",VLOOKUP(Tabulka4[[#This Row],[start. č.]],'3. REGISTRACE'!B:G,6,0))))</f>
        <v>19-39</v>
      </c>
      <c r="M85" s="44">
        <f>IF(Tabulka4[[#This Row],[kategorie]]="-","-",COUNTIFS(G$10:G85,Tabulka4[[#This Row],[m/ž]],L$10:L85,Tabulka4[[#This Row],[kategorie]]))</f>
        <v>14</v>
      </c>
      <c r="N85" s="57" t="str">
        <f>IF(AND(ISBLANK(H85),ISBLANK(I85),ISBLANK(J85)),"-",IF(K85&gt;=MAX(K$10:K85),"ok","chyba!!!"))</f>
        <v>ok</v>
      </c>
    </row>
    <row r="86" spans="2:14">
      <c r="B86" s="44">
        <v>77</v>
      </c>
      <c r="C86" s="45">
        <v>105</v>
      </c>
      <c r="D86" s="21" t="str">
        <f>IF(ISBLANK(Tabulka4[[#This Row],[start. č.]]),"-",IF(ISERROR(VLOOKUP(Tabulka4[[#This Row],[start. č.]],'3. REGISTRACE'!B:F,2,0)),"start. č. nebylo registrováno!",VLOOKUP(Tabulka4[[#This Row],[start. č.]],'3. REGISTRACE'!B:F,2,0)))</f>
        <v xml:space="preserve">Cenková Veronika </v>
      </c>
      <c r="E86" s="18">
        <f>IF(ISBLANK(Tabulka4[[#This Row],[start. č.]]),"-",IF(ISERROR(VLOOKUP(Tabulka4[[#This Row],[start. č.]],'3. REGISTRACE'!B:F,3,0)),"-",VLOOKUP(Tabulka4[[#This Row],[start. č.]],'3. REGISTRACE'!B:F,3,0)))</f>
        <v>1991</v>
      </c>
      <c r="F86" s="46" t="str">
        <f>IF(ISBLANK(Tabulka4[[#This Row],[start. č.]]),"-",IF(Tabulka4[[#This Row],[příjmení a jméno]]="start. č. nebylo registrováno!","-",IF(VLOOKUP(Tabulka4[[#This Row],[start. č.]],'3. REGISTRACE'!B:F,4,0)=0,"-",VLOOKUP(Tabulka4[[#This Row],[start. č.]],'3. REGISTRACE'!B:F,4,0))))</f>
        <v>ČB</v>
      </c>
      <c r="G86" s="18" t="str">
        <f>IF(ISBLANK(Tabulka4[[#This Row],[start. č.]]),"-",IF(Tabulka4[[#This Row],[příjmení a jméno]]="start. č. nebylo registrováno!","-",IF(VLOOKUP(Tabulka4[[#This Row],[start. č.]],'3. REGISTRACE'!B:F,5,0)=0,"-",VLOOKUP(Tabulka4[[#This Row],[start. č.]],'3. REGISTRACE'!B:F,5,0))))</f>
        <v>Z</v>
      </c>
      <c r="H86" s="52"/>
      <c r="I86" s="48">
        <v>58</v>
      </c>
      <c r="J86" s="53">
        <v>18</v>
      </c>
      <c r="K86" s="42">
        <f>TIME(Tabulka4[[#This Row],[hod]],Tabulka4[[#This Row],[min]],Tabulka4[[#This Row],[sek]])</f>
        <v>4.0486111111111105E-2</v>
      </c>
      <c r="L86" s="18" t="str">
        <f>IF(ISBLANK(Tabulka4[[#This Row],[start. č.]]),"-",IF(Tabulka4[[#This Row],[příjmení a jméno]]="start. č. nebylo registrováno!","-",IF(VLOOKUP(Tabulka4[[#This Row],[start. č.]],'3. REGISTRACE'!B:G,6,0)=0,"-",VLOOKUP(Tabulka4[[#This Row],[start. č.]],'3. REGISTRACE'!B:G,6,0))))</f>
        <v>19-34</v>
      </c>
      <c r="M86" s="44">
        <f>IF(Tabulka4[[#This Row],[kategorie]]="-","-",COUNTIFS(G$10:G86,Tabulka4[[#This Row],[m/ž]],L$10:L86,Tabulka4[[#This Row],[kategorie]]))</f>
        <v>5</v>
      </c>
      <c r="N86" s="57" t="str">
        <f>IF(AND(ISBLANK(H86),ISBLANK(I86),ISBLANK(J86)),"-",IF(K86&gt;=MAX(K$10:K86),"ok","chyba!!!"))</f>
        <v>ok</v>
      </c>
    </row>
    <row r="87" spans="2:14">
      <c r="B87" s="44">
        <v>78</v>
      </c>
      <c r="C87" s="45">
        <v>122</v>
      </c>
      <c r="D87" s="21" t="str">
        <f>IF(ISBLANK(Tabulka4[[#This Row],[start. č.]]),"-",IF(ISERROR(VLOOKUP(Tabulka4[[#This Row],[start. č.]],'3. REGISTRACE'!B:F,2,0)),"start. č. nebylo registrováno!",VLOOKUP(Tabulka4[[#This Row],[start. č.]],'3. REGISTRACE'!B:F,2,0)))</f>
        <v>Tupá Eva</v>
      </c>
      <c r="E87" s="18">
        <f>IF(ISBLANK(Tabulka4[[#This Row],[start. č.]]),"-",IF(ISERROR(VLOOKUP(Tabulka4[[#This Row],[start. č.]],'3. REGISTRACE'!B:F,3,0)),"-",VLOOKUP(Tabulka4[[#This Row],[start. č.]],'3. REGISTRACE'!B:F,3,0)))</f>
        <v>1986</v>
      </c>
      <c r="F87" s="46" t="str">
        <f>IF(ISBLANK(Tabulka4[[#This Row],[start. č.]]),"-",IF(Tabulka4[[#This Row],[příjmení a jméno]]="start. č. nebylo registrováno!","-",IF(VLOOKUP(Tabulka4[[#This Row],[start. č.]],'3. REGISTRACE'!B:F,4,0)=0,"-",VLOOKUP(Tabulka4[[#This Row],[start. č.]],'3. REGISTRACE'!B:F,4,0))))</f>
        <v>-</v>
      </c>
      <c r="G87" s="18" t="str">
        <f>IF(ISBLANK(Tabulka4[[#This Row],[start. č.]]),"-",IF(Tabulka4[[#This Row],[příjmení a jméno]]="start. č. nebylo registrováno!","-",IF(VLOOKUP(Tabulka4[[#This Row],[start. č.]],'3. REGISTRACE'!B:F,5,0)=0,"-",VLOOKUP(Tabulka4[[#This Row],[start. č.]],'3. REGISTRACE'!B:F,5,0))))</f>
        <v>Z</v>
      </c>
      <c r="H87" s="52">
        <v>1</v>
      </c>
      <c r="I87" s="48">
        <v>5</v>
      </c>
      <c r="J87" s="53">
        <v>30</v>
      </c>
      <c r="K87" s="42">
        <f>TIME(Tabulka4[[#This Row],[hod]],Tabulka4[[#This Row],[min]],Tabulka4[[#This Row],[sek]])</f>
        <v>4.5486111111111109E-2</v>
      </c>
      <c r="L87" s="18" t="str">
        <f>IF(ISBLANK(Tabulka4[[#This Row],[start. č.]]),"-",IF(Tabulka4[[#This Row],[příjmení a jméno]]="start. č. nebylo registrováno!","-",IF(VLOOKUP(Tabulka4[[#This Row],[start. č.]],'3. REGISTRACE'!B:G,6,0)=0,"-",VLOOKUP(Tabulka4[[#This Row],[start. č.]],'3. REGISTRACE'!B:G,6,0))))</f>
        <v>19-34</v>
      </c>
      <c r="M87" s="44">
        <f>IF(Tabulka4[[#This Row],[kategorie]]="-","-",COUNTIFS(G$10:G87,Tabulka4[[#This Row],[m/ž]],L$10:L87,Tabulka4[[#This Row],[kategorie]]))</f>
        <v>6</v>
      </c>
      <c r="N87" s="57" t="str">
        <f>IF(AND(ISBLANK(H87),ISBLANK(I87),ISBLANK(J87)),"-",IF(K87&gt;=MAX(K$10:K87),"ok","chyba!!!"))</f>
        <v>ok</v>
      </c>
    </row>
    <row r="88" spans="2:14">
      <c r="B88" s="44">
        <v>79</v>
      </c>
      <c r="C88" s="45"/>
      <c r="D88" s="21" t="str">
        <f>IF(ISBLANK(Tabulka4[[#This Row],[start. č.]]),"-",IF(ISERROR(VLOOKUP(Tabulka4[[#This Row],[start. č.]],'3. REGISTRACE'!B:F,2,0)),"start. č. nebylo registrováno!",VLOOKUP(Tabulka4[[#This Row],[start. č.]],'3. REGISTRACE'!B:F,2,0)))</f>
        <v>-</v>
      </c>
      <c r="E88" s="18" t="str">
        <f>IF(ISBLANK(Tabulka4[[#This Row],[start. č.]]),"-",IF(ISERROR(VLOOKUP(Tabulka4[[#This Row],[start. č.]],'3. REGISTRACE'!B:F,3,0)),"-",VLOOKUP(Tabulka4[[#This Row],[start. č.]],'3. REGISTRACE'!B:F,3,0)))</f>
        <v>-</v>
      </c>
      <c r="F88" s="46" t="str">
        <f>IF(ISBLANK(Tabulka4[[#This Row],[start. č.]]),"-",IF(Tabulka4[[#This Row],[příjmení a jméno]]="start. č. nebylo registrováno!","-",IF(VLOOKUP(Tabulka4[[#This Row],[start. č.]],'3. REGISTRACE'!B:F,4,0)=0,"-",VLOOKUP(Tabulka4[[#This Row],[start. č.]],'3. REGISTRACE'!B:F,4,0))))</f>
        <v>-</v>
      </c>
      <c r="G88" s="18" t="str">
        <f>IF(ISBLANK(Tabulka4[[#This Row],[start. č.]]),"-",IF(Tabulka4[[#This Row],[příjmení a jméno]]="start. č. nebylo registrováno!","-",IF(VLOOKUP(Tabulka4[[#This Row],[start. č.]],'3. REGISTRACE'!B:F,5,0)=0,"-",VLOOKUP(Tabulka4[[#This Row],[start. č.]],'3. REGISTRACE'!B:F,5,0))))</f>
        <v>-</v>
      </c>
      <c r="H88" s="52"/>
      <c r="I88" s="48"/>
      <c r="J88" s="53"/>
      <c r="K88" s="42">
        <f>TIME(Tabulka4[[#This Row],[hod]],Tabulka4[[#This Row],[min]],Tabulka4[[#This Row],[sek]])</f>
        <v>0</v>
      </c>
      <c r="L88" s="18" t="str">
        <f>IF(ISBLANK(Tabulka4[[#This Row],[start. č.]]),"-",IF(Tabulka4[[#This Row],[příjmení a jméno]]="start. č. nebylo registrováno!","-",IF(VLOOKUP(Tabulka4[[#This Row],[start. č.]],'3. REGISTRACE'!B:G,6,0)=0,"-",VLOOKUP(Tabulka4[[#This Row],[start. č.]],'3. REGISTRACE'!B:G,6,0))))</f>
        <v>-</v>
      </c>
      <c r="M88" s="44" t="str">
        <f>IF(Tabulka4[[#This Row],[kategorie]]="-","-",COUNTIFS(G$10:G88,Tabulka4[[#This Row],[m/ž]],L$10:L88,Tabulka4[[#This Row],[kategorie]]))</f>
        <v>-</v>
      </c>
      <c r="N88" s="57" t="str">
        <f>IF(AND(ISBLANK(H88),ISBLANK(I88),ISBLANK(J88)),"-",IF(K88&gt;=MAX(K$10:K88),"ok","chyba!!!"))</f>
        <v>-</v>
      </c>
    </row>
    <row r="89" spans="2:14">
      <c r="B89" s="44">
        <v>80</v>
      </c>
      <c r="C89" s="45"/>
      <c r="D89" s="21" t="str">
        <f>IF(ISBLANK(Tabulka4[[#This Row],[start. č.]]),"-",IF(ISERROR(VLOOKUP(Tabulka4[[#This Row],[start. č.]],'3. REGISTRACE'!B:F,2,0)),"start. č. nebylo registrováno!",VLOOKUP(Tabulka4[[#This Row],[start. č.]],'3. REGISTRACE'!B:F,2,0)))</f>
        <v>-</v>
      </c>
      <c r="E89" s="18" t="str">
        <f>IF(ISBLANK(Tabulka4[[#This Row],[start. č.]]),"-",IF(ISERROR(VLOOKUP(Tabulka4[[#This Row],[start. č.]],'3. REGISTRACE'!B:F,3,0)),"-",VLOOKUP(Tabulka4[[#This Row],[start. č.]],'3. REGISTRACE'!B:F,3,0)))</f>
        <v>-</v>
      </c>
      <c r="F89" s="46" t="str">
        <f>IF(ISBLANK(Tabulka4[[#This Row],[start. č.]]),"-",IF(Tabulka4[[#This Row],[příjmení a jméno]]="start. č. nebylo registrováno!","-",IF(VLOOKUP(Tabulka4[[#This Row],[start. č.]],'3. REGISTRACE'!B:F,4,0)=0,"-",VLOOKUP(Tabulka4[[#This Row],[start. č.]],'3. REGISTRACE'!B:F,4,0))))</f>
        <v>-</v>
      </c>
      <c r="G89" s="18" t="str">
        <f>IF(ISBLANK(Tabulka4[[#This Row],[start. č.]]),"-",IF(Tabulka4[[#This Row],[příjmení a jméno]]="start. č. nebylo registrováno!","-",IF(VLOOKUP(Tabulka4[[#This Row],[start. č.]],'3. REGISTRACE'!B:F,5,0)=0,"-",VLOOKUP(Tabulka4[[#This Row],[start. č.]],'3. REGISTRACE'!B:F,5,0))))</f>
        <v>-</v>
      </c>
      <c r="H89" s="52"/>
      <c r="I89" s="48"/>
      <c r="J89" s="53"/>
      <c r="K89" s="42">
        <f>TIME(Tabulka4[[#This Row],[hod]],Tabulka4[[#This Row],[min]],Tabulka4[[#This Row],[sek]])</f>
        <v>0</v>
      </c>
      <c r="L89" s="18" t="str">
        <f>IF(ISBLANK(Tabulka4[[#This Row],[start. č.]]),"-",IF(Tabulka4[[#This Row],[příjmení a jméno]]="start. č. nebylo registrováno!","-",IF(VLOOKUP(Tabulka4[[#This Row],[start. č.]],'3. REGISTRACE'!B:G,6,0)=0,"-",VLOOKUP(Tabulka4[[#This Row],[start. č.]],'3. REGISTRACE'!B:G,6,0))))</f>
        <v>-</v>
      </c>
      <c r="M89" s="44" t="str">
        <f>IF(Tabulka4[[#This Row],[kategorie]]="-","-",COUNTIFS(G$10:G89,Tabulka4[[#This Row],[m/ž]],L$10:L89,Tabulka4[[#This Row],[kategorie]]))</f>
        <v>-</v>
      </c>
      <c r="N89" s="57" t="str">
        <f>IF(AND(ISBLANK(H89),ISBLANK(I89),ISBLANK(J89)),"-",IF(K89&gt;=MAX(K$10:K89),"ok","chyba!!!"))</f>
        <v>-</v>
      </c>
    </row>
    <row r="90" spans="2:14">
      <c r="B90" s="44">
        <v>81</v>
      </c>
      <c r="C90" s="45"/>
      <c r="D90" s="21" t="str">
        <f>IF(ISBLANK(Tabulka4[[#This Row],[start. č.]]),"-",IF(ISERROR(VLOOKUP(Tabulka4[[#This Row],[start. č.]],'3. REGISTRACE'!B:F,2,0)),"start. č. nebylo registrováno!",VLOOKUP(Tabulka4[[#This Row],[start. č.]],'3. REGISTRACE'!B:F,2,0)))</f>
        <v>-</v>
      </c>
      <c r="E90" s="18" t="str">
        <f>IF(ISBLANK(Tabulka4[[#This Row],[start. č.]]),"-",IF(ISERROR(VLOOKUP(Tabulka4[[#This Row],[start. č.]],'3. REGISTRACE'!B:F,3,0)),"-",VLOOKUP(Tabulka4[[#This Row],[start. č.]],'3. REGISTRACE'!B:F,3,0)))</f>
        <v>-</v>
      </c>
      <c r="F90" s="46" t="str">
        <f>IF(ISBLANK(Tabulka4[[#This Row],[start. č.]]),"-",IF(Tabulka4[[#This Row],[příjmení a jméno]]="start. č. nebylo registrováno!","-",IF(VLOOKUP(Tabulka4[[#This Row],[start. č.]],'3. REGISTRACE'!B:F,4,0)=0,"-",VLOOKUP(Tabulka4[[#This Row],[start. č.]],'3. REGISTRACE'!B:F,4,0))))</f>
        <v>-</v>
      </c>
      <c r="G90" s="18" t="str">
        <f>IF(ISBLANK(Tabulka4[[#This Row],[start. č.]]),"-",IF(Tabulka4[[#This Row],[příjmení a jméno]]="start. č. nebylo registrováno!","-",IF(VLOOKUP(Tabulka4[[#This Row],[start. č.]],'3. REGISTRACE'!B:F,5,0)=0,"-",VLOOKUP(Tabulka4[[#This Row],[start. č.]],'3. REGISTRACE'!B:F,5,0))))</f>
        <v>-</v>
      </c>
      <c r="H90" s="52"/>
      <c r="I90" s="48"/>
      <c r="J90" s="53"/>
      <c r="K90" s="42">
        <f>TIME(Tabulka4[[#This Row],[hod]],Tabulka4[[#This Row],[min]],Tabulka4[[#This Row],[sek]])</f>
        <v>0</v>
      </c>
      <c r="L90" s="18" t="str">
        <f>IF(ISBLANK(Tabulka4[[#This Row],[start. č.]]),"-",IF(Tabulka4[[#This Row],[příjmení a jméno]]="start. č. nebylo registrováno!","-",IF(VLOOKUP(Tabulka4[[#This Row],[start. č.]],'3. REGISTRACE'!B:G,6,0)=0,"-",VLOOKUP(Tabulka4[[#This Row],[start. č.]],'3. REGISTRACE'!B:G,6,0))))</f>
        <v>-</v>
      </c>
      <c r="M90" s="44" t="str">
        <f>IF(Tabulka4[[#This Row],[kategorie]]="-","-",COUNTIFS(G$10:G90,Tabulka4[[#This Row],[m/ž]],L$10:L90,Tabulka4[[#This Row],[kategorie]]))</f>
        <v>-</v>
      </c>
      <c r="N90" s="57" t="str">
        <f>IF(AND(ISBLANK(H90),ISBLANK(I90),ISBLANK(J90)),"-",IF(K90&gt;=MAX(K$10:K90),"ok","chyba!!!"))</f>
        <v>-</v>
      </c>
    </row>
    <row r="91" spans="2:14">
      <c r="B91" s="44">
        <v>82</v>
      </c>
      <c r="C91" s="45"/>
      <c r="D91" s="21" t="str">
        <f>IF(ISBLANK(Tabulka4[[#This Row],[start. č.]]),"-",IF(ISERROR(VLOOKUP(Tabulka4[[#This Row],[start. č.]],'3. REGISTRACE'!B:F,2,0)),"start. č. nebylo registrováno!",VLOOKUP(Tabulka4[[#This Row],[start. č.]],'3. REGISTRACE'!B:F,2,0)))</f>
        <v>-</v>
      </c>
      <c r="E91" s="18" t="str">
        <f>IF(ISBLANK(Tabulka4[[#This Row],[start. č.]]),"-",IF(ISERROR(VLOOKUP(Tabulka4[[#This Row],[start. č.]],'3. REGISTRACE'!B:F,3,0)),"-",VLOOKUP(Tabulka4[[#This Row],[start. č.]],'3. REGISTRACE'!B:F,3,0)))</f>
        <v>-</v>
      </c>
      <c r="F91" s="46" t="str">
        <f>IF(ISBLANK(Tabulka4[[#This Row],[start. č.]]),"-",IF(Tabulka4[[#This Row],[příjmení a jméno]]="start. č. nebylo registrováno!","-",IF(VLOOKUP(Tabulka4[[#This Row],[start. č.]],'3. REGISTRACE'!B:F,4,0)=0,"-",VLOOKUP(Tabulka4[[#This Row],[start. č.]],'3. REGISTRACE'!B:F,4,0))))</f>
        <v>-</v>
      </c>
      <c r="G91" s="18" t="str">
        <f>IF(ISBLANK(Tabulka4[[#This Row],[start. č.]]),"-",IF(Tabulka4[[#This Row],[příjmení a jméno]]="start. č. nebylo registrováno!","-",IF(VLOOKUP(Tabulka4[[#This Row],[start. č.]],'3. REGISTRACE'!B:F,5,0)=0,"-",VLOOKUP(Tabulka4[[#This Row],[start. č.]],'3. REGISTRACE'!B:F,5,0))))</f>
        <v>-</v>
      </c>
      <c r="H91" s="52"/>
      <c r="I91" s="48"/>
      <c r="J91" s="53"/>
      <c r="K91" s="42">
        <f>TIME(Tabulka4[[#This Row],[hod]],Tabulka4[[#This Row],[min]],Tabulka4[[#This Row],[sek]])</f>
        <v>0</v>
      </c>
      <c r="L91" s="18" t="str">
        <f>IF(ISBLANK(Tabulka4[[#This Row],[start. č.]]),"-",IF(Tabulka4[[#This Row],[příjmení a jméno]]="start. č. nebylo registrováno!","-",IF(VLOOKUP(Tabulka4[[#This Row],[start. č.]],'3. REGISTRACE'!B:G,6,0)=0,"-",VLOOKUP(Tabulka4[[#This Row],[start. č.]],'3. REGISTRACE'!B:G,6,0))))</f>
        <v>-</v>
      </c>
      <c r="M91" s="44" t="str">
        <f>IF(Tabulka4[[#This Row],[kategorie]]="-","-",COUNTIFS(G$10:G91,Tabulka4[[#This Row],[m/ž]],L$10:L91,Tabulka4[[#This Row],[kategorie]]))</f>
        <v>-</v>
      </c>
      <c r="N91" s="57" t="str">
        <f>IF(AND(ISBLANK(H91),ISBLANK(I91),ISBLANK(J91)),"-",IF(K91&gt;=MAX(K$10:K91),"ok","chyba!!!"))</f>
        <v>-</v>
      </c>
    </row>
    <row r="92" spans="2:14">
      <c r="B92" s="44">
        <v>83</v>
      </c>
      <c r="C92" s="45"/>
      <c r="D92" s="21" t="str">
        <f>IF(ISBLANK(Tabulka4[[#This Row],[start. č.]]),"-",IF(ISERROR(VLOOKUP(Tabulka4[[#This Row],[start. č.]],'3. REGISTRACE'!B:F,2,0)),"start. č. nebylo registrováno!",VLOOKUP(Tabulka4[[#This Row],[start. č.]],'3. REGISTRACE'!B:F,2,0)))</f>
        <v>-</v>
      </c>
      <c r="E92" s="18" t="str">
        <f>IF(ISBLANK(Tabulka4[[#This Row],[start. č.]]),"-",IF(ISERROR(VLOOKUP(Tabulka4[[#This Row],[start. č.]],'3. REGISTRACE'!B:F,3,0)),"-",VLOOKUP(Tabulka4[[#This Row],[start. č.]],'3. REGISTRACE'!B:F,3,0)))</f>
        <v>-</v>
      </c>
      <c r="F92" s="46" t="str">
        <f>IF(ISBLANK(Tabulka4[[#This Row],[start. č.]]),"-",IF(Tabulka4[[#This Row],[příjmení a jméno]]="start. č. nebylo registrováno!","-",IF(VLOOKUP(Tabulka4[[#This Row],[start. č.]],'3. REGISTRACE'!B:F,4,0)=0,"-",VLOOKUP(Tabulka4[[#This Row],[start. č.]],'3. REGISTRACE'!B:F,4,0))))</f>
        <v>-</v>
      </c>
      <c r="G92" s="18" t="str">
        <f>IF(ISBLANK(Tabulka4[[#This Row],[start. č.]]),"-",IF(Tabulka4[[#This Row],[příjmení a jméno]]="start. č. nebylo registrováno!","-",IF(VLOOKUP(Tabulka4[[#This Row],[start. č.]],'3. REGISTRACE'!B:F,5,0)=0,"-",VLOOKUP(Tabulka4[[#This Row],[start. č.]],'3. REGISTRACE'!B:F,5,0))))</f>
        <v>-</v>
      </c>
      <c r="H92" s="52"/>
      <c r="I92" s="48"/>
      <c r="J92" s="53"/>
      <c r="K92" s="42">
        <f>TIME(Tabulka4[[#This Row],[hod]],Tabulka4[[#This Row],[min]],Tabulka4[[#This Row],[sek]])</f>
        <v>0</v>
      </c>
      <c r="L92" s="18" t="str">
        <f>IF(ISBLANK(Tabulka4[[#This Row],[start. č.]]),"-",IF(Tabulka4[[#This Row],[příjmení a jméno]]="start. č. nebylo registrováno!","-",IF(VLOOKUP(Tabulka4[[#This Row],[start. č.]],'3. REGISTRACE'!B:G,6,0)=0,"-",VLOOKUP(Tabulka4[[#This Row],[start. č.]],'3. REGISTRACE'!B:G,6,0))))</f>
        <v>-</v>
      </c>
      <c r="M92" s="44" t="str">
        <f>IF(Tabulka4[[#This Row],[kategorie]]="-","-",COUNTIFS(G$10:G92,Tabulka4[[#This Row],[m/ž]],L$10:L92,Tabulka4[[#This Row],[kategorie]]))</f>
        <v>-</v>
      </c>
      <c r="N92" s="57" t="str">
        <f>IF(AND(ISBLANK(H92),ISBLANK(I92),ISBLANK(J92)),"-",IF(K92&gt;=MAX(K$10:K92),"ok","chyba!!!"))</f>
        <v>-</v>
      </c>
    </row>
    <row r="93" spans="2:14">
      <c r="B93" s="44">
        <v>84</v>
      </c>
      <c r="C93" s="45"/>
      <c r="D93" s="21" t="str">
        <f>IF(ISBLANK(Tabulka4[[#This Row],[start. č.]]),"-",IF(ISERROR(VLOOKUP(Tabulka4[[#This Row],[start. č.]],'3. REGISTRACE'!B:F,2,0)),"start. č. nebylo registrováno!",VLOOKUP(Tabulka4[[#This Row],[start. č.]],'3. REGISTRACE'!B:F,2,0)))</f>
        <v>-</v>
      </c>
      <c r="E93" s="18" t="str">
        <f>IF(ISBLANK(Tabulka4[[#This Row],[start. č.]]),"-",IF(ISERROR(VLOOKUP(Tabulka4[[#This Row],[start. č.]],'3. REGISTRACE'!B:F,3,0)),"-",VLOOKUP(Tabulka4[[#This Row],[start. č.]],'3. REGISTRACE'!B:F,3,0)))</f>
        <v>-</v>
      </c>
      <c r="F93" s="46" t="str">
        <f>IF(ISBLANK(Tabulka4[[#This Row],[start. č.]]),"-",IF(Tabulka4[[#This Row],[příjmení a jméno]]="start. č. nebylo registrováno!","-",IF(VLOOKUP(Tabulka4[[#This Row],[start. č.]],'3. REGISTRACE'!B:F,4,0)=0,"-",VLOOKUP(Tabulka4[[#This Row],[start. č.]],'3. REGISTRACE'!B:F,4,0))))</f>
        <v>-</v>
      </c>
      <c r="G93" s="18" t="str">
        <f>IF(ISBLANK(Tabulka4[[#This Row],[start. č.]]),"-",IF(Tabulka4[[#This Row],[příjmení a jméno]]="start. č. nebylo registrováno!","-",IF(VLOOKUP(Tabulka4[[#This Row],[start. č.]],'3. REGISTRACE'!B:F,5,0)=0,"-",VLOOKUP(Tabulka4[[#This Row],[start. č.]],'3. REGISTRACE'!B:F,5,0))))</f>
        <v>-</v>
      </c>
      <c r="H93" s="52"/>
      <c r="I93" s="48"/>
      <c r="J93" s="53"/>
      <c r="K93" s="42">
        <f>TIME(Tabulka4[[#This Row],[hod]],Tabulka4[[#This Row],[min]],Tabulka4[[#This Row],[sek]])</f>
        <v>0</v>
      </c>
      <c r="L93" s="18" t="str">
        <f>IF(ISBLANK(Tabulka4[[#This Row],[start. č.]]),"-",IF(Tabulka4[[#This Row],[příjmení a jméno]]="start. č. nebylo registrováno!","-",IF(VLOOKUP(Tabulka4[[#This Row],[start. č.]],'3. REGISTRACE'!B:G,6,0)=0,"-",VLOOKUP(Tabulka4[[#This Row],[start. č.]],'3. REGISTRACE'!B:G,6,0))))</f>
        <v>-</v>
      </c>
      <c r="M93" s="44" t="str">
        <f>IF(Tabulka4[[#This Row],[kategorie]]="-","-",COUNTIFS(G$10:G93,Tabulka4[[#This Row],[m/ž]],L$10:L93,Tabulka4[[#This Row],[kategorie]]))</f>
        <v>-</v>
      </c>
      <c r="N93" s="57" t="str">
        <f>IF(AND(ISBLANK(H93),ISBLANK(I93),ISBLANK(J93)),"-",IF(K93&gt;=MAX(K$10:K93),"ok","chyba!!!"))</f>
        <v>-</v>
      </c>
    </row>
    <row r="94" spans="2:14">
      <c r="B94" s="44">
        <v>85</v>
      </c>
      <c r="C94" s="45"/>
      <c r="D94" s="21" t="str">
        <f>IF(ISBLANK(Tabulka4[[#This Row],[start. č.]]),"-",IF(ISERROR(VLOOKUP(Tabulka4[[#This Row],[start. č.]],'3. REGISTRACE'!B:F,2,0)),"start. č. nebylo registrováno!",VLOOKUP(Tabulka4[[#This Row],[start. č.]],'3. REGISTRACE'!B:F,2,0)))</f>
        <v>-</v>
      </c>
      <c r="E94" s="18" t="str">
        <f>IF(ISBLANK(Tabulka4[[#This Row],[start. č.]]),"-",IF(ISERROR(VLOOKUP(Tabulka4[[#This Row],[start. č.]],'3. REGISTRACE'!B:F,3,0)),"-",VLOOKUP(Tabulka4[[#This Row],[start. č.]],'3. REGISTRACE'!B:F,3,0)))</f>
        <v>-</v>
      </c>
      <c r="F94" s="46" t="str">
        <f>IF(ISBLANK(Tabulka4[[#This Row],[start. č.]]),"-",IF(Tabulka4[[#This Row],[příjmení a jméno]]="start. č. nebylo registrováno!","-",IF(VLOOKUP(Tabulka4[[#This Row],[start. č.]],'3. REGISTRACE'!B:F,4,0)=0,"-",VLOOKUP(Tabulka4[[#This Row],[start. č.]],'3. REGISTRACE'!B:F,4,0))))</f>
        <v>-</v>
      </c>
      <c r="G94" s="18" t="str">
        <f>IF(ISBLANK(Tabulka4[[#This Row],[start. č.]]),"-",IF(Tabulka4[[#This Row],[příjmení a jméno]]="start. č. nebylo registrováno!","-",IF(VLOOKUP(Tabulka4[[#This Row],[start. č.]],'3. REGISTRACE'!B:F,5,0)=0,"-",VLOOKUP(Tabulka4[[#This Row],[start. č.]],'3. REGISTRACE'!B:F,5,0))))</f>
        <v>-</v>
      </c>
      <c r="H94" s="52"/>
      <c r="I94" s="48"/>
      <c r="J94" s="53"/>
      <c r="K94" s="42">
        <f>TIME(Tabulka4[[#This Row],[hod]],Tabulka4[[#This Row],[min]],Tabulka4[[#This Row],[sek]])</f>
        <v>0</v>
      </c>
      <c r="L94" s="18" t="str">
        <f>IF(ISBLANK(Tabulka4[[#This Row],[start. č.]]),"-",IF(Tabulka4[[#This Row],[příjmení a jméno]]="start. č. nebylo registrováno!","-",IF(VLOOKUP(Tabulka4[[#This Row],[start. č.]],'3. REGISTRACE'!B:G,6,0)=0,"-",VLOOKUP(Tabulka4[[#This Row],[start. č.]],'3. REGISTRACE'!B:G,6,0))))</f>
        <v>-</v>
      </c>
      <c r="M94" s="44" t="str">
        <f>IF(Tabulka4[[#This Row],[kategorie]]="-","-",COUNTIFS(G$10:G94,Tabulka4[[#This Row],[m/ž]],L$10:L94,Tabulka4[[#This Row],[kategorie]]))</f>
        <v>-</v>
      </c>
      <c r="N94" s="57" t="str">
        <f>IF(AND(ISBLANK(H94),ISBLANK(I94),ISBLANK(J94)),"-",IF(K94&gt;=MAX(K$10:K94),"ok","chyba!!!"))</f>
        <v>-</v>
      </c>
    </row>
    <row r="95" spans="2:14">
      <c r="B95" s="44">
        <v>86</v>
      </c>
      <c r="C95" s="45"/>
      <c r="D95" s="21" t="str">
        <f>IF(ISBLANK(Tabulka4[[#This Row],[start. č.]]),"-",IF(ISERROR(VLOOKUP(Tabulka4[[#This Row],[start. č.]],'3. REGISTRACE'!B:F,2,0)),"start. č. nebylo registrováno!",VLOOKUP(Tabulka4[[#This Row],[start. č.]],'3. REGISTRACE'!B:F,2,0)))</f>
        <v>-</v>
      </c>
      <c r="E95" s="18" t="str">
        <f>IF(ISBLANK(Tabulka4[[#This Row],[start. č.]]),"-",IF(ISERROR(VLOOKUP(Tabulka4[[#This Row],[start. č.]],'3. REGISTRACE'!B:F,3,0)),"-",VLOOKUP(Tabulka4[[#This Row],[start. č.]],'3. REGISTRACE'!B:F,3,0)))</f>
        <v>-</v>
      </c>
      <c r="F95" s="46" t="str">
        <f>IF(ISBLANK(Tabulka4[[#This Row],[start. č.]]),"-",IF(Tabulka4[[#This Row],[příjmení a jméno]]="start. č. nebylo registrováno!","-",IF(VLOOKUP(Tabulka4[[#This Row],[start. č.]],'3. REGISTRACE'!B:F,4,0)=0,"-",VLOOKUP(Tabulka4[[#This Row],[start. č.]],'3. REGISTRACE'!B:F,4,0))))</f>
        <v>-</v>
      </c>
      <c r="G95" s="18" t="str">
        <f>IF(ISBLANK(Tabulka4[[#This Row],[start. č.]]),"-",IF(Tabulka4[[#This Row],[příjmení a jméno]]="start. č. nebylo registrováno!","-",IF(VLOOKUP(Tabulka4[[#This Row],[start. č.]],'3. REGISTRACE'!B:F,5,0)=0,"-",VLOOKUP(Tabulka4[[#This Row],[start. č.]],'3. REGISTRACE'!B:F,5,0))))</f>
        <v>-</v>
      </c>
      <c r="H95" s="52"/>
      <c r="I95" s="48"/>
      <c r="J95" s="53"/>
      <c r="K95" s="42">
        <f>TIME(Tabulka4[[#This Row],[hod]],Tabulka4[[#This Row],[min]],Tabulka4[[#This Row],[sek]])</f>
        <v>0</v>
      </c>
      <c r="L95" s="18" t="str">
        <f>IF(ISBLANK(Tabulka4[[#This Row],[start. č.]]),"-",IF(Tabulka4[[#This Row],[příjmení a jméno]]="start. č. nebylo registrováno!","-",IF(VLOOKUP(Tabulka4[[#This Row],[start. č.]],'3. REGISTRACE'!B:G,6,0)=0,"-",VLOOKUP(Tabulka4[[#This Row],[start. č.]],'3. REGISTRACE'!B:G,6,0))))</f>
        <v>-</v>
      </c>
      <c r="M95" s="44" t="str">
        <f>IF(Tabulka4[[#This Row],[kategorie]]="-","-",COUNTIFS(G$10:G95,Tabulka4[[#This Row],[m/ž]],L$10:L95,Tabulka4[[#This Row],[kategorie]]))</f>
        <v>-</v>
      </c>
      <c r="N95" s="57" t="str">
        <f>IF(AND(ISBLANK(H95),ISBLANK(I95),ISBLANK(J95)),"-",IF(K95&gt;=MAX(K$10:K95),"ok","chyba!!!"))</f>
        <v>-</v>
      </c>
    </row>
    <row r="96" spans="2:14">
      <c r="B96" s="44">
        <v>87</v>
      </c>
      <c r="C96" s="45"/>
      <c r="D96" s="21" t="str">
        <f>IF(ISBLANK(Tabulka4[[#This Row],[start. č.]]),"-",IF(ISERROR(VLOOKUP(Tabulka4[[#This Row],[start. č.]],'3. REGISTRACE'!B:F,2,0)),"start. č. nebylo registrováno!",VLOOKUP(Tabulka4[[#This Row],[start. č.]],'3. REGISTRACE'!B:F,2,0)))</f>
        <v>-</v>
      </c>
      <c r="E96" s="18" t="str">
        <f>IF(ISBLANK(Tabulka4[[#This Row],[start. č.]]),"-",IF(ISERROR(VLOOKUP(Tabulka4[[#This Row],[start. č.]],'3. REGISTRACE'!B:F,3,0)),"-",VLOOKUP(Tabulka4[[#This Row],[start. č.]],'3. REGISTRACE'!B:F,3,0)))</f>
        <v>-</v>
      </c>
      <c r="F96" s="46" t="str">
        <f>IF(ISBLANK(Tabulka4[[#This Row],[start. č.]]),"-",IF(Tabulka4[[#This Row],[příjmení a jméno]]="start. č. nebylo registrováno!","-",IF(VLOOKUP(Tabulka4[[#This Row],[start. č.]],'3. REGISTRACE'!B:F,4,0)=0,"-",VLOOKUP(Tabulka4[[#This Row],[start. č.]],'3. REGISTRACE'!B:F,4,0))))</f>
        <v>-</v>
      </c>
      <c r="G96" s="18" t="str">
        <f>IF(ISBLANK(Tabulka4[[#This Row],[start. č.]]),"-",IF(Tabulka4[[#This Row],[příjmení a jméno]]="start. č. nebylo registrováno!","-",IF(VLOOKUP(Tabulka4[[#This Row],[start. č.]],'3. REGISTRACE'!B:F,5,0)=0,"-",VLOOKUP(Tabulka4[[#This Row],[start. č.]],'3. REGISTRACE'!B:F,5,0))))</f>
        <v>-</v>
      </c>
      <c r="H96" s="52"/>
      <c r="I96" s="48"/>
      <c r="J96" s="53"/>
      <c r="K96" s="42">
        <f>TIME(Tabulka4[[#This Row],[hod]],Tabulka4[[#This Row],[min]],Tabulka4[[#This Row],[sek]])</f>
        <v>0</v>
      </c>
      <c r="L96" s="18" t="str">
        <f>IF(ISBLANK(Tabulka4[[#This Row],[start. č.]]),"-",IF(Tabulka4[[#This Row],[příjmení a jméno]]="start. č. nebylo registrováno!","-",IF(VLOOKUP(Tabulka4[[#This Row],[start. č.]],'3. REGISTRACE'!B:G,6,0)=0,"-",VLOOKUP(Tabulka4[[#This Row],[start. č.]],'3. REGISTRACE'!B:G,6,0))))</f>
        <v>-</v>
      </c>
      <c r="M96" s="44" t="str">
        <f>IF(Tabulka4[[#This Row],[kategorie]]="-","-",COUNTIFS(G$10:G96,Tabulka4[[#This Row],[m/ž]],L$10:L96,Tabulka4[[#This Row],[kategorie]]))</f>
        <v>-</v>
      </c>
      <c r="N96" s="57" t="str">
        <f>IF(AND(ISBLANK(H96),ISBLANK(I96),ISBLANK(J96)),"-",IF(K96&gt;=MAX(K$10:K96),"ok","chyba!!!"))</f>
        <v>-</v>
      </c>
    </row>
    <row r="97" spans="2:14">
      <c r="B97" s="44">
        <v>88</v>
      </c>
      <c r="C97" s="45"/>
      <c r="D97" s="21" t="str">
        <f>IF(ISBLANK(Tabulka4[[#This Row],[start. č.]]),"-",IF(ISERROR(VLOOKUP(Tabulka4[[#This Row],[start. č.]],'3. REGISTRACE'!B:F,2,0)),"start. č. nebylo registrováno!",VLOOKUP(Tabulka4[[#This Row],[start. č.]],'3. REGISTRACE'!B:F,2,0)))</f>
        <v>-</v>
      </c>
      <c r="E97" s="18" t="str">
        <f>IF(ISBLANK(Tabulka4[[#This Row],[start. č.]]),"-",IF(ISERROR(VLOOKUP(Tabulka4[[#This Row],[start. č.]],'3. REGISTRACE'!B:F,3,0)),"-",VLOOKUP(Tabulka4[[#This Row],[start. č.]],'3. REGISTRACE'!B:F,3,0)))</f>
        <v>-</v>
      </c>
      <c r="F97" s="46" t="str">
        <f>IF(ISBLANK(Tabulka4[[#This Row],[start. č.]]),"-",IF(Tabulka4[[#This Row],[příjmení a jméno]]="start. č. nebylo registrováno!","-",IF(VLOOKUP(Tabulka4[[#This Row],[start. č.]],'3. REGISTRACE'!B:F,4,0)=0,"-",VLOOKUP(Tabulka4[[#This Row],[start. č.]],'3. REGISTRACE'!B:F,4,0))))</f>
        <v>-</v>
      </c>
      <c r="G97" s="18" t="str">
        <f>IF(ISBLANK(Tabulka4[[#This Row],[start. č.]]),"-",IF(Tabulka4[[#This Row],[příjmení a jméno]]="start. č. nebylo registrováno!","-",IF(VLOOKUP(Tabulka4[[#This Row],[start. č.]],'3. REGISTRACE'!B:F,5,0)=0,"-",VLOOKUP(Tabulka4[[#This Row],[start. č.]],'3. REGISTRACE'!B:F,5,0))))</f>
        <v>-</v>
      </c>
      <c r="H97" s="52"/>
      <c r="I97" s="48"/>
      <c r="J97" s="53"/>
      <c r="K97" s="42">
        <f>TIME(Tabulka4[[#This Row],[hod]],Tabulka4[[#This Row],[min]],Tabulka4[[#This Row],[sek]])</f>
        <v>0</v>
      </c>
      <c r="L97" s="18" t="str">
        <f>IF(ISBLANK(Tabulka4[[#This Row],[start. č.]]),"-",IF(Tabulka4[[#This Row],[příjmení a jméno]]="start. č. nebylo registrováno!","-",IF(VLOOKUP(Tabulka4[[#This Row],[start. č.]],'3. REGISTRACE'!B:G,6,0)=0,"-",VLOOKUP(Tabulka4[[#This Row],[start. č.]],'3. REGISTRACE'!B:G,6,0))))</f>
        <v>-</v>
      </c>
      <c r="M97" s="44" t="str">
        <f>IF(Tabulka4[[#This Row],[kategorie]]="-","-",COUNTIFS(G$10:G97,Tabulka4[[#This Row],[m/ž]],L$10:L97,Tabulka4[[#This Row],[kategorie]]))</f>
        <v>-</v>
      </c>
      <c r="N97" s="57" t="str">
        <f>IF(AND(ISBLANK(H97),ISBLANK(I97),ISBLANK(J97)),"-",IF(K97&gt;=MAX(K$10:K97),"ok","chyba!!!"))</f>
        <v>-</v>
      </c>
    </row>
    <row r="98" spans="2:14">
      <c r="B98" s="44">
        <v>89</v>
      </c>
      <c r="C98" s="45"/>
      <c r="D98" s="21" t="str">
        <f>IF(ISBLANK(Tabulka4[[#This Row],[start. č.]]),"-",IF(ISERROR(VLOOKUP(Tabulka4[[#This Row],[start. č.]],'3. REGISTRACE'!B:F,2,0)),"start. č. nebylo registrováno!",VLOOKUP(Tabulka4[[#This Row],[start. č.]],'3. REGISTRACE'!B:F,2,0)))</f>
        <v>-</v>
      </c>
      <c r="E98" s="18" t="str">
        <f>IF(ISBLANK(Tabulka4[[#This Row],[start. č.]]),"-",IF(ISERROR(VLOOKUP(Tabulka4[[#This Row],[start. č.]],'3. REGISTRACE'!B:F,3,0)),"-",VLOOKUP(Tabulka4[[#This Row],[start. č.]],'3. REGISTRACE'!B:F,3,0)))</f>
        <v>-</v>
      </c>
      <c r="F98" s="46" t="str">
        <f>IF(ISBLANK(Tabulka4[[#This Row],[start. č.]]),"-",IF(Tabulka4[[#This Row],[příjmení a jméno]]="start. č. nebylo registrováno!","-",IF(VLOOKUP(Tabulka4[[#This Row],[start. č.]],'3. REGISTRACE'!B:F,4,0)=0,"-",VLOOKUP(Tabulka4[[#This Row],[start. č.]],'3. REGISTRACE'!B:F,4,0))))</f>
        <v>-</v>
      </c>
      <c r="G98" s="18" t="str">
        <f>IF(ISBLANK(Tabulka4[[#This Row],[start. č.]]),"-",IF(Tabulka4[[#This Row],[příjmení a jméno]]="start. č. nebylo registrováno!","-",IF(VLOOKUP(Tabulka4[[#This Row],[start. č.]],'3. REGISTRACE'!B:F,5,0)=0,"-",VLOOKUP(Tabulka4[[#This Row],[start. č.]],'3. REGISTRACE'!B:F,5,0))))</f>
        <v>-</v>
      </c>
      <c r="H98" s="52"/>
      <c r="I98" s="48"/>
      <c r="J98" s="53"/>
      <c r="K98" s="42">
        <f>TIME(Tabulka4[[#This Row],[hod]],Tabulka4[[#This Row],[min]],Tabulka4[[#This Row],[sek]])</f>
        <v>0</v>
      </c>
      <c r="L98" s="18" t="str">
        <f>IF(ISBLANK(Tabulka4[[#This Row],[start. č.]]),"-",IF(Tabulka4[[#This Row],[příjmení a jméno]]="start. č. nebylo registrováno!","-",IF(VLOOKUP(Tabulka4[[#This Row],[start. č.]],'3. REGISTRACE'!B:G,6,0)=0,"-",VLOOKUP(Tabulka4[[#This Row],[start. č.]],'3. REGISTRACE'!B:G,6,0))))</f>
        <v>-</v>
      </c>
      <c r="M98" s="44" t="str">
        <f>IF(Tabulka4[[#This Row],[kategorie]]="-","-",COUNTIFS(G$10:G98,Tabulka4[[#This Row],[m/ž]],L$10:L98,Tabulka4[[#This Row],[kategorie]]))</f>
        <v>-</v>
      </c>
      <c r="N98" s="57" t="str">
        <f>IF(AND(ISBLANK(H98),ISBLANK(I98),ISBLANK(J98)),"-",IF(K98&gt;=MAX(K$10:K98),"ok","chyba!!!"))</f>
        <v>-</v>
      </c>
    </row>
    <row r="99" spans="2:14">
      <c r="B99" s="44">
        <v>90</v>
      </c>
      <c r="C99" s="45"/>
      <c r="D99" s="21" t="str">
        <f>IF(ISBLANK(Tabulka4[[#This Row],[start. č.]]),"-",IF(ISERROR(VLOOKUP(Tabulka4[[#This Row],[start. č.]],'3. REGISTRACE'!B:F,2,0)),"start. č. nebylo registrováno!",VLOOKUP(Tabulka4[[#This Row],[start. č.]],'3. REGISTRACE'!B:F,2,0)))</f>
        <v>-</v>
      </c>
      <c r="E99" s="18" t="str">
        <f>IF(ISBLANK(Tabulka4[[#This Row],[start. č.]]),"-",IF(ISERROR(VLOOKUP(Tabulka4[[#This Row],[start. č.]],'3. REGISTRACE'!B:F,3,0)),"-",VLOOKUP(Tabulka4[[#This Row],[start. č.]],'3. REGISTRACE'!B:F,3,0)))</f>
        <v>-</v>
      </c>
      <c r="F99" s="46" t="str">
        <f>IF(ISBLANK(Tabulka4[[#This Row],[start. č.]]),"-",IF(Tabulka4[[#This Row],[příjmení a jméno]]="start. č. nebylo registrováno!","-",IF(VLOOKUP(Tabulka4[[#This Row],[start. č.]],'3. REGISTRACE'!B:F,4,0)=0,"-",VLOOKUP(Tabulka4[[#This Row],[start. č.]],'3. REGISTRACE'!B:F,4,0))))</f>
        <v>-</v>
      </c>
      <c r="G99" s="18" t="str">
        <f>IF(ISBLANK(Tabulka4[[#This Row],[start. č.]]),"-",IF(Tabulka4[[#This Row],[příjmení a jméno]]="start. č. nebylo registrováno!","-",IF(VLOOKUP(Tabulka4[[#This Row],[start. č.]],'3. REGISTRACE'!B:F,5,0)=0,"-",VLOOKUP(Tabulka4[[#This Row],[start. č.]],'3. REGISTRACE'!B:F,5,0))))</f>
        <v>-</v>
      </c>
      <c r="H99" s="52"/>
      <c r="I99" s="48"/>
      <c r="J99" s="53"/>
      <c r="K99" s="42">
        <f>TIME(Tabulka4[[#This Row],[hod]],Tabulka4[[#This Row],[min]],Tabulka4[[#This Row],[sek]])</f>
        <v>0</v>
      </c>
      <c r="L99" s="18" t="str">
        <f>IF(ISBLANK(Tabulka4[[#This Row],[start. č.]]),"-",IF(Tabulka4[[#This Row],[příjmení a jméno]]="start. č. nebylo registrováno!","-",IF(VLOOKUP(Tabulka4[[#This Row],[start. č.]],'3. REGISTRACE'!B:G,6,0)=0,"-",VLOOKUP(Tabulka4[[#This Row],[start. č.]],'3. REGISTRACE'!B:G,6,0))))</f>
        <v>-</v>
      </c>
      <c r="M99" s="44" t="str">
        <f>IF(Tabulka4[[#This Row],[kategorie]]="-","-",COUNTIFS(G$10:G99,Tabulka4[[#This Row],[m/ž]],L$10:L99,Tabulka4[[#This Row],[kategorie]]))</f>
        <v>-</v>
      </c>
      <c r="N99" s="57" t="str">
        <f>IF(AND(ISBLANK(H99),ISBLANK(I99),ISBLANK(J99)),"-",IF(K99&gt;=MAX(K$10:K99),"ok","chyba!!!"))</f>
        <v>-</v>
      </c>
    </row>
    <row r="100" spans="2:14">
      <c r="B100" s="44">
        <v>91</v>
      </c>
      <c r="C100" s="45"/>
      <c r="D100" s="21" t="str">
        <f>IF(ISBLANK(Tabulka4[[#This Row],[start. č.]]),"-",IF(ISERROR(VLOOKUP(Tabulka4[[#This Row],[start. č.]],'3. REGISTRACE'!B:F,2,0)),"start. č. nebylo registrováno!",VLOOKUP(Tabulka4[[#This Row],[start. č.]],'3. REGISTRACE'!B:F,2,0)))</f>
        <v>-</v>
      </c>
      <c r="E100" s="18" t="str">
        <f>IF(ISBLANK(Tabulka4[[#This Row],[start. č.]]),"-",IF(ISERROR(VLOOKUP(Tabulka4[[#This Row],[start. č.]],'3. REGISTRACE'!B:F,3,0)),"-",VLOOKUP(Tabulka4[[#This Row],[start. č.]],'3. REGISTRACE'!B:F,3,0)))</f>
        <v>-</v>
      </c>
      <c r="F100" s="46" t="str">
        <f>IF(ISBLANK(Tabulka4[[#This Row],[start. č.]]),"-",IF(Tabulka4[[#This Row],[příjmení a jméno]]="start. č. nebylo registrováno!","-",IF(VLOOKUP(Tabulka4[[#This Row],[start. č.]],'3. REGISTRACE'!B:F,4,0)=0,"-",VLOOKUP(Tabulka4[[#This Row],[start. č.]],'3. REGISTRACE'!B:F,4,0))))</f>
        <v>-</v>
      </c>
      <c r="G100" s="18" t="str">
        <f>IF(ISBLANK(Tabulka4[[#This Row],[start. č.]]),"-",IF(Tabulka4[[#This Row],[příjmení a jméno]]="start. č. nebylo registrováno!","-",IF(VLOOKUP(Tabulka4[[#This Row],[start. č.]],'3. REGISTRACE'!B:F,5,0)=0,"-",VLOOKUP(Tabulka4[[#This Row],[start. č.]],'3. REGISTRACE'!B:F,5,0))))</f>
        <v>-</v>
      </c>
      <c r="H100" s="52"/>
      <c r="I100" s="48"/>
      <c r="J100" s="53"/>
      <c r="K100" s="42">
        <f>TIME(Tabulka4[[#This Row],[hod]],Tabulka4[[#This Row],[min]],Tabulka4[[#This Row],[sek]])</f>
        <v>0</v>
      </c>
      <c r="L100" s="18" t="str">
        <f>IF(ISBLANK(Tabulka4[[#This Row],[start. č.]]),"-",IF(Tabulka4[[#This Row],[příjmení a jméno]]="start. č. nebylo registrováno!","-",IF(VLOOKUP(Tabulka4[[#This Row],[start. č.]],'3. REGISTRACE'!B:G,6,0)=0,"-",VLOOKUP(Tabulka4[[#This Row],[start. č.]],'3. REGISTRACE'!B:G,6,0))))</f>
        <v>-</v>
      </c>
      <c r="M100" s="44" t="str">
        <f>IF(Tabulka4[[#This Row],[kategorie]]="-","-",COUNTIFS(G$10:G100,Tabulka4[[#This Row],[m/ž]],L$10:L100,Tabulka4[[#This Row],[kategorie]]))</f>
        <v>-</v>
      </c>
      <c r="N100" s="57" t="str">
        <f>IF(AND(ISBLANK(H100),ISBLANK(I100),ISBLANK(J100)),"-",IF(K100&gt;=MAX(K$10:K100),"ok","chyba!!!"))</f>
        <v>-</v>
      </c>
    </row>
    <row r="101" spans="2:14">
      <c r="B101" s="44">
        <v>92</v>
      </c>
      <c r="C101" s="45"/>
      <c r="D101" s="21" t="str">
        <f>IF(ISBLANK(Tabulka4[[#This Row],[start. č.]]),"-",IF(ISERROR(VLOOKUP(Tabulka4[[#This Row],[start. č.]],'3. REGISTRACE'!B:F,2,0)),"start. č. nebylo registrováno!",VLOOKUP(Tabulka4[[#This Row],[start. č.]],'3. REGISTRACE'!B:F,2,0)))</f>
        <v>-</v>
      </c>
      <c r="E101" s="18" t="str">
        <f>IF(ISBLANK(Tabulka4[[#This Row],[start. č.]]),"-",IF(ISERROR(VLOOKUP(Tabulka4[[#This Row],[start. č.]],'3. REGISTRACE'!B:F,3,0)),"-",VLOOKUP(Tabulka4[[#This Row],[start. č.]],'3. REGISTRACE'!B:F,3,0)))</f>
        <v>-</v>
      </c>
      <c r="F101" s="46" t="str">
        <f>IF(ISBLANK(Tabulka4[[#This Row],[start. č.]]),"-",IF(Tabulka4[[#This Row],[příjmení a jméno]]="start. č. nebylo registrováno!","-",IF(VLOOKUP(Tabulka4[[#This Row],[start. č.]],'3. REGISTRACE'!B:F,4,0)=0,"-",VLOOKUP(Tabulka4[[#This Row],[start. č.]],'3. REGISTRACE'!B:F,4,0))))</f>
        <v>-</v>
      </c>
      <c r="G101" s="18" t="str">
        <f>IF(ISBLANK(Tabulka4[[#This Row],[start. č.]]),"-",IF(Tabulka4[[#This Row],[příjmení a jméno]]="start. č. nebylo registrováno!","-",IF(VLOOKUP(Tabulka4[[#This Row],[start. č.]],'3. REGISTRACE'!B:F,5,0)=0,"-",VLOOKUP(Tabulka4[[#This Row],[start. č.]],'3. REGISTRACE'!B:F,5,0))))</f>
        <v>-</v>
      </c>
      <c r="H101" s="52"/>
      <c r="I101" s="48"/>
      <c r="J101" s="53"/>
      <c r="K101" s="42">
        <f>TIME(Tabulka4[[#This Row],[hod]],Tabulka4[[#This Row],[min]],Tabulka4[[#This Row],[sek]])</f>
        <v>0</v>
      </c>
      <c r="L101" s="18" t="str">
        <f>IF(ISBLANK(Tabulka4[[#This Row],[start. č.]]),"-",IF(Tabulka4[[#This Row],[příjmení a jméno]]="start. č. nebylo registrováno!","-",IF(VLOOKUP(Tabulka4[[#This Row],[start. č.]],'3. REGISTRACE'!B:G,6,0)=0,"-",VLOOKUP(Tabulka4[[#This Row],[start. č.]],'3. REGISTRACE'!B:G,6,0))))</f>
        <v>-</v>
      </c>
      <c r="M101" s="44" t="str">
        <f>IF(Tabulka4[[#This Row],[kategorie]]="-","-",COUNTIFS(G$10:G101,Tabulka4[[#This Row],[m/ž]],L$10:L101,Tabulka4[[#This Row],[kategorie]]))</f>
        <v>-</v>
      </c>
      <c r="N101" s="57" t="str">
        <f>IF(AND(ISBLANK(H101),ISBLANK(I101),ISBLANK(J101)),"-",IF(K101&gt;=MAX(K$10:K101),"ok","chyba!!!"))</f>
        <v>-</v>
      </c>
    </row>
    <row r="102" spans="2:14">
      <c r="B102" s="44">
        <v>93</v>
      </c>
      <c r="C102" s="45"/>
      <c r="D102" s="21" t="str">
        <f>IF(ISBLANK(Tabulka4[[#This Row],[start. č.]]),"-",IF(ISERROR(VLOOKUP(Tabulka4[[#This Row],[start. č.]],'3. REGISTRACE'!B:F,2,0)),"start. č. nebylo registrováno!",VLOOKUP(Tabulka4[[#This Row],[start. č.]],'3. REGISTRACE'!B:F,2,0)))</f>
        <v>-</v>
      </c>
      <c r="E102" s="18" t="str">
        <f>IF(ISBLANK(Tabulka4[[#This Row],[start. č.]]),"-",IF(ISERROR(VLOOKUP(Tabulka4[[#This Row],[start. č.]],'3. REGISTRACE'!B:F,3,0)),"-",VLOOKUP(Tabulka4[[#This Row],[start. č.]],'3. REGISTRACE'!B:F,3,0)))</f>
        <v>-</v>
      </c>
      <c r="F102" s="46" t="str">
        <f>IF(ISBLANK(Tabulka4[[#This Row],[start. č.]]),"-",IF(Tabulka4[[#This Row],[příjmení a jméno]]="start. č. nebylo registrováno!","-",IF(VLOOKUP(Tabulka4[[#This Row],[start. č.]],'3. REGISTRACE'!B:F,4,0)=0,"-",VLOOKUP(Tabulka4[[#This Row],[start. č.]],'3. REGISTRACE'!B:F,4,0))))</f>
        <v>-</v>
      </c>
      <c r="G102" s="18" t="str">
        <f>IF(ISBLANK(Tabulka4[[#This Row],[start. č.]]),"-",IF(Tabulka4[[#This Row],[příjmení a jméno]]="start. č. nebylo registrováno!","-",IF(VLOOKUP(Tabulka4[[#This Row],[start. č.]],'3. REGISTRACE'!B:F,5,0)=0,"-",VLOOKUP(Tabulka4[[#This Row],[start. č.]],'3. REGISTRACE'!B:F,5,0))))</f>
        <v>-</v>
      </c>
      <c r="H102" s="52"/>
      <c r="I102" s="48"/>
      <c r="J102" s="53"/>
      <c r="K102" s="42">
        <f>TIME(Tabulka4[[#This Row],[hod]],Tabulka4[[#This Row],[min]],Tabulka4[[#This Row],[sek]])</f>
        <v>0</v>
      </c>
      <c r="L102" s="18" t="str">
        <f>IF(ISBLANK(Tabulka4[[#This Row],[start. č.]]),"-",IF(Tabulka4[[#This Row],[příjmení a jméno]]="start. č. nebylo registrováno!","-",IF(VLOOKUP(Tabulka4[[#This Row],[start. č.]],'3. REGISTRACE'!B:G,6,0)=0,"-",VLOOKUP(Tabulka4[[#This Row],[start. č.]],'3. REGISTRACE'!B:G,6,0))))</f>
        <v>-</v>
      </c>
      <c r="M102" s="44" t="str">
        <f>IF(Tabulka4[[#This Row],[kategorie]]="-","-",COUNTIFS(G$10:G102,Tabulka4[[#This Row],[m/ž]],L$10:L102,Tabulka4[[#This Row],[kategorie]]))</f>
        <v>-</v>
      </c>
      <c r="N102" s="57" t="str">
        <f>IF(AND(ISBLANK(H102),ISBLANK(I102),ISBLANK(J102)),"-",IF(K102&gt;=MAX(K$10:K102),"ok","chyba!!!"))</f>
        <v>-</v>
      </c>
    </row>
    <row r="103" spans="2:14">
      <c r="B103" s="44">
        <v>94</v>
      </c>
      <c r="C103" s="45"/>
      <c r="D103" s="21" t="str">
        <f>IF(ISBLANK(Tabulka4[[#This Row],[start. č.]]),"-",IF(ISERROR(VLOOKUP(Tabulka4[[#This Row],[start. č.]],'3. REGISTRACE'!B:F,2,0)),"start. č. nebylo registrováno!",VLOOKUP(Tabulka4[[#This Row],[start. č.]],'3. REGISTRACE'!B:F,2,0)))</f>
        <v>-</v>
      </c>
      <c r="E103" s="18" t="str">
        <f>IF(ISBLANK(Tabulka4[[#This Row],[start. č.]]),"-",IF(ISERROR(VLOOKUP(Tabulka4[[#This Row],[start. č.]],'3. REGISTRACE'!B:F,3,0)),"-",VLOOKUP(Tabulka4[[#This Row],[start. č.]],'3. REGISTRACE'!B:F,3,0)))</f>
        <v>-</v>
      </c>
      <c r="F103" s="46" t="str">
        <f>IF(ISBLANK(Tabulka4[[#This Row],[start. č.]]),"-",IF(Tabulka4[[#This Row],[příjmení a jméno]]="start. č. nebylo registrováno!","-",IF(VLOOKUP(Tabulka4[[#This Row],[start. č.]],'3. REGISTRACE'!B:F,4,0)=0,"-",VLOOKUP(Tabulka4[[#This Row],[start. č.]],'3. REGISTRACE'!B:F,4,0))))</f>
        <v>-</v>
      </c>
      <c r="G103" s="18" t="str">
        <f>IF(ISBLANK(Tabulka4[[#This Row],[start. č.]]),"-",IF(Tabulka4[[#This Row],[příjmení a jméno]]="start. č. nebylo registrováno!","-",IF(VLOOKUP(Tabulka4[[#This Row],[start. č.]],'3. REGISTRACE'!B:F,5,0)=0,"-",VLOOKUP(Tabulka4[[#This Row],[start. č.]],'3. REGISTRACE'!B:F,5,0))))</f>
        <v>-</v>
      </c>
      <c r="H103" s="52"/>
      <c r="I103" s="48"/>
      <c r="J103" s="53"/>
      <c r="K103" s="42">
        <f>TIME(Tabulka4[[#This Row],[hod]],Tabulka4[[#This Row],[min]],Tabulka4[[#This Row],[sek]])</f>
        <v>0</v>
      </c>
      <c r="L103" s="18" t="str">
        <f>IF(ISBLANK(Tabulka4[[#This Row],[start. č.]]),"-",IF(Tabulka4[[#This Row],[příjmení a jméno]]="start. č. nebylo registrováno!","-",IF(VLOOKUP(Tabulka4[[#This Row],[start. č.]],'3. REGISTRACE'!B:G,6,0)=0,"-",VLOOKUP(Tabulka4[[#This Row],[start. č.]],'3. REGISTRACE'!B:G,6,0))))</f>
        <v>-</v>
      </c>
      <c r="M103" s="44" t="str">
        <f>IF(Tabulka4[[#This Row],[kategorie]]="-","-",COUNTIFS(G$10:G103,Tabulka4[[#This Row],[m/ž]],L$10:L103,Tabulka4[[#This Row],[kategorie]]))</f>
        <v>-</v>
      </c>
      <c r="N103" s="57" t="str">
        <f>IF(AND(ISBLANK(H103),ISBLANK(I103),ISBLANK(J103)),"-",IF(K103&gt;=MAX(K$10:K103),"ok","chyba!!!"))</f>
        <v>-</v>
      </c>
    </row>
    <row r="104" spans="2:14">
      <c r="B104" s="44">
        <v>95</v>
      </c>
      <c r="C104" s="45"/>
      <c r="D104" s="21" t="str">
        <f>IF(ISBLANK(Tabulka4[[#This Row],[start. č.]]),"-",IF(ISERROR(VLOOKUP(Tabulka4[[#This Row],[start. č.]],'3. REGISTRACE'!B:F,2,0)),"start. č. nebylo registrováno!",VLOOKUP(Tabulka4[[#This Row],[start. č.]],'3. REGISTRACE'!B:F,2,0)))</f>
        <v>-</v>
      </c>
      <c r="E104" s="18" t="str">
        <f>IF(ISBLANK(Tabulka4[[#This Row],[start. č.]]),"-",IF(ISERROR(VLOOKUP(Tabulka4[[#This Row],[start. č.]],'3. REGISTRACE'!B:F,3,0)),"-",VLOOKUP(Tabulka4[[#This Row],[start. č.]],'3. REGISTRACE'!B:F,3,0)))</f>
        <v>-</v>
      </c>
      <c r="F104" s="46" t="str">
        <f>IF(ISBLANK(Tabulka4[[#This Row],[start. č.]]),"-",IF(Tabulka4[[#This Row],[příjmení a jméno]]="start. č. nebylo registrováno!","-",IF(VLOOKUP(Tabulka4[[#This Row],[start. č.]],'3. REGISTRACE'!B:F,4,0)=0,"-",VLOOKUP(Tabulka4[[#This Row],[start. č.]],'3. REGISTRACE'!B:F,4,0))))</f>
        <v>-</v>
      </c>
      <c r="G104" s="18" t="str">
        <f>IF(ISBLANK(Tabulka4[[#This Row],[start. č.]]),"-",IF(Tabulka4[[#This Row],[příjmení a jméno]]="start. č. nebylo registrováno!","-",IF(VLOOKUP(Tabulka4[[#This Row],[start. č.]],'3. REGISTRACE'!B:F,5,0)=0,"-",VLOOKUP(Tabulka4[[#This Row],[start. č.]],'3. REGISTRACE'!B:F,5,0))))</f>
        <v>-</v>
      </c>
      <c r="H104" s="52"/>
      <c r="I104" s="48"/>
      <c r="J104" s="53"/>
      <c r="K104" s="42">
        <f>TIME(Tabulka4[[#This Row],[hod]],Tabulka4[[#This Row],[min]],Tabulka4[[#This Row],[sek]])</f>
        <v>0</v>
      </c>
      <c r="L104" s="18" t="str">
        <f>IF(ISBLANK(Tabulka4[[#This Row],[start. č.]]),"-",IF(Tabulka4[[#This Row],[příjmení a jméno]]="start. č. nebylo registrováno!","-",IF(VLOOKUP(Tabulka4[[#This Row],[start. č.]],'3. REGISTRACE'!B:G,6,0)=0,"-",VLOOKUP(Tabulka4[[#This Row],[start. č.]],'3. REGISTRACE'!B:G,6,0))))</f>
        <v>-</v>
      </c>
      <c r="M104" s="44" t="str">
        <f>IF(Tabulka4[[#This Row],[kategorie]]="-","-",COUNTIFS(G$10:G104,Tabulka4[[#This Row],[m/ž]],L$10:L104,Tabulka4[[#This Row],[kategorie]]))</f>
        <v>-</v>
      </c>
      <c r="N104" s="57" t="str">
        <f>IF(AND(ISBLANK(H104),ISBLANK(I104),ISBLANK(J104)),"-",IF(K104&gt;=MAX(K$10:K104),"ok","chyba!!!"))</f>
        <v>-</v>
      </c>
    </row>
    <row r="105" spans="2:14">
      <c r="B105" s="44">
        <v>96</v>
      </c>
      <c r="C105" s="45"/>
      <c r="D105" s="21" t="str">
        <f>IF(ISBLANK(Tabulka4[[#This Row],[start. č.]]),"-",IF(ISERROR(VLOOKUP(Tabulka4[[#This Row],[start. č.]],'3. REGISTRACE'!B:F,2,0)),"start. č. nebylo registrováno!",VLOOKUP(Tabulka4[[#This Row],[start. č.]],'3. REGISTRACE'!B:F,2,0)))</f>
        <v>-</v>
      </c>
      <c r="E105" s="18" t="str">
        <f>IF(ISBLANK(Tabulka4[[#This Row],[start. č.]]),"-",IF(ISERROR(VLOOKUP(Tabulka4[[#This Row],[start. č.]],'3. REGISTRACE'!B:F,3,0)),"-",VLOOKUP(Tabulka4[[#This Row],[start. č.]],'3. REGISTRACE'!B:F,3,0)))</f>
        <v>-</v>
      </c>
      <c r="F105" s="46" t="str">
        <f>IF(ISBLANK(Tabulka4[[#This Row],[start. č.]]),"-",IF(Tabulka4[[#This Row],[příjmení a jméno]]="start. č. nebylo registrováno!","-",IF(VLOOKUP(Tabulka4[[#This Row],[start. č.]],'3. REGISTRACE'!B:F,4,0)=0,"-",VLOOKUP(Tabulka4[[#This Row],[start. č.]],'3. REGISTRACE'!B:F,4,0))))</f>
        <v>-</v>
      </c>
      <c r="G105" s="18" t="str">
        <f>IF(ISBLANK(Tabulka4[[#This Row],[start. č.]]),"-",IF(Tabulka4[[#This Row],[příjmení a jméno]]="start. č. nebylo registrováno!","-",IF(VLOOKUP(Tabulka4[[#This Row],[start. č.]],'3. REGISTRACE'!B:F,5,0)=0,"-",VLOOKUP(Tabulka4[[#This Row],[start. č.]],'3. REGISTRACE'!B:F,5,0))))</f>
        <v>-</v>
      </c>
      <c r="H105" s="52"/>
      <c r="I105" s="48"/>
      <c r="J105" s="53"/>
      <c r="K105" s="42">
        <f>TIME(Tabulka4[[#This Row],[hod]],Tabulka4[[#This Row],[min]],Tabulka4[[#This Row],[sek]])</f>
        <v>0</v>
      </c>
      <c r="L105" s="18" t="str">
        <f>IF(ISBLANK(Tabulka4[[#This Row],[start. č.]]),"-",IF(Tabulka4[[#This Row],[příjmení a jméno]]="start. č. nebylo registrováno!","-",IF(VLOOKUP(Tabulka4[[#This Row],[start. č.]],'3. REGISTRACE'!B:G,6,0)=0,"-",VLOOKUP(Tabulka4[[#This Row],[start. č.]],'3. REGISTRACE'!B:G,6,0))))</f>
        <v>-</v>
      </c>
      <c r="M105" s="44" t="str">
        <f>IF(Tabulka4[[#This Row],[kategorie]]="-","-",COUNTIFS(G$10:G105,Tabulka4[[#This Row],[m/ž]],L$10:L105,Tabulka4[[#This Row],[kategorie]]))</f>
        <v>-</v>
      </c>
      <c r="N105" s="57" t="str">
        <f>IF(AND(ISBLANK(H105),ISBLANK(I105),ISBLANK(J105)),"-",IF(K105&gt;=MAX(K$10:K105),"ok","chyba!!!"))</f>
        <v>-</v>
      </c>
    </row>
    <row r="106" spans="2:14">
      <c r="B106" s="44">
        <v>97</v>
      </c>
      <c r="C106" s="45"/>
      <c r="D106" s="21" t="str">
        <f>IF(ISBLANK(Tabulka4[[#This Row],[start. č.]]),"-",IF(ISERROR(VLOOKUP(Tabulka4[[#This Row],[start. č.]],'3. REGISTRACE'!B:F,2,0)),"start. č. nebylo registrováno!",VLOOKUP(Tabulka4[[#This Row],[start. č.]],'3. REGISTRACE'!B:F,2,0)))</f>
        <v>-</v>
      </c>
      <c r="E106" s="18" t="str">
        <f>IF(ISBLANK(Tabulka4[[#This Row],[start. č.]]),"-",IF(ISERROR(VLOOKUP(Tabulka4[[#This Row],[start. č.]],'3. REGISTRACE'!B:F,3,0)),"-",VLOOKUP(Tabulka4[[#This Row],[start. č.]],'3. REGISTRACE'!B:F,3,0)))</f>
        <v>-</v>
      </c>
      <c r="F106" s="46" t="str">
        <f>IF(ISBLANK(Tabulka4[[#This Row],[start. č.]]),"-",IF(Tabulka4[[#This Row],[příjmení a jméno]]="start. č. nebylo registrováno!","-",IF(VLOOKUP(Tabulka4[[#This Row],[start. č.]],'3. REGISTRACE'!B:F,4,0)=0,"-",VLOOKUP(Tabulka4[[#This Row],[start. č.]],'3. REGISTRACE'!B:F,4,0))))</f>
        <v>-</v>
      </c>
      <c r="G106" s="18" t="str">
        <f>IF(ISBLANK(Tabulka4[[#This Row],[start. č.]]),"-",IF(Tabulka4[[#This Row],[příjmení a jméno]]="start. č. nebylo registrováno!","-",IF(VLOOKUP(Tabulka4[[#This Row],[start. č.]],'3. REGISTRACE'!B:F,5,0)=0,"-",VLOOKUP(Tabulka4[[#This Row],[start. č.]],'3. REGISTRACE'!B:F,5,0))))</f>
        <v>-</v>
      </c>
      <c r="H106" s="52"/>
      <c r="I106" s="48"/>
      <c r="J106" s="53"/>
      <c r="K106" s="42">
        <f>TIME(Tabulka4[[#This Row],[hod]],Tabulka4[[#This Row],[min]],Tabulka4[[#This Row],[sek]])</f>
        <v>0</v>
      </c>
      <c r="L106" s="18" t="str">
        <f>IF(ISBLANK(Tabulka4[[#This Row],[start. č.]]),"-",IF(Tabulka4[[#This Row],[příjmení a jméno]]="start. č. nebylo registrováno!","-",IF(VLOOKUP(Tabulka4[[#This Row],[start. č.]],'3. REGISTRACE'!B:G,6,0)=0,"-",VLOOKUP(Tabulka4[[#This Row],[start. č.]],'3. REGISTRACE'!B:G,6,0))))</f>
        <v>-</v>
      </c>
      <c r="M106" s="44" t="str">
        <f>IF(Tabulka4[[#This Row],[kategorie]]="-","-",COUNTIFS(G$10:G106,Tabulka4[[#This Row],[m/ž]],L$10:L106,Tabulka4[[#This Row],[kategorie]]))</f>
        <v>-</v>
      </c>
      <c r="N106" s="57" t="str">
        <f>IF(AND(ISBLANK(H106),ISBLANK(I106),ISBLANK(J106)),"-",IF(K106&gt;=MAX(K$10:K106),"ok","chyba!!!"))</f>
        <v>-</v>
      </c>
    </row>
    <row r="107" spans="2:14">
      <c r="B107" s="44">
        <v>98</v>
      </c>
      <c r="C107" s="45"/>
      <c r="D107" s="21" t="str">
        <f>IF(ISBLANK(Tabulka4[[#This Row],[start. č.]]),"-",IF(ISERROR(VLOOKUP(Tabulka4[[#This Row],[start. č.]],'3. REGISTRACE'!B:F,2,0)),"start. č. nebylo registrováno!",VLOOKUP(Tabulka4[[#This Row],[start. č.]],'3. REGISTRACE'!B:F,2,0)))</f>
        <v>-</v>
      </c>
      <c r="E107" s="18" t="str">
        <f>IF(ISBLANK(Tabulka4[[#This Row],[start. č.]]),"-",IF(ISERROR(VLOOKUP(Tabulka4[[#This Row],[start. č.]],'3. REGISTRACE'!B:F,3,0)),"-",VLOOKUP(Tabulka4[[#This Row],[start. č.]],'3. REGISTRACE'!B:F,3,0)))</f>
        <v>-</v>
      </c>
      <c r="F107" s="46" t="str">
        <f>IF(ISBLANK(Tabulka4[[#This Row],[start. č.]]),"-",IF(Tabulka4[[#This Row],[příjmení a jméno]]="start. č. nebylo registrováno!","-",IF(VLOOKUP(Tabulka4[[#This Row],[start. č.]],'3. REGISTRACE'!B:F,4,0)=0,"-",VLOOKUP(Tabulka4[[#This Row],[start. č.]],'3. REGISTRACE'!B:F,4,0))))</f>
        <v>-</v>
      </c>
      <c r="G107" s="18" t="str">
        <f>IF(ISBLANK(Tabulka4[[#This Row],[start. č.]]),"-",IF(Tabulka4[[#This Row],[příjmení a jméno]]="start. č. nebylo registrováno!","-",IF(VLOOKUP(Tabulka4[[#This Row],[start. č.]],'3. REGISTRACE'!B:F,5,0)=0,"-",VLOOKUP(Tabulka4[[#This Row],[start. č.]],'3. REGISTRACE'!B:F,5,0))))</f>
        <v>-</v>
      </c>
      <c r="H107" s="52"/>
      <c r="I107" s="48"/>
      <c r="J107" s="53"/>
      <c r="K107" s="42">
        <f>TIME(Tabulka4[[#This Row],[hod]],Tabulka4[[#This Row],[min]],Tabulka4[[#This Row],[sek]])</f>
        <v>0</v>
      </c>
      <c r="L107" s="18" t="str">
        <f>IF(ISBLANK(Tabulka4[[#This Row],[start. č.]]),"-",IF(Tabulka4[[#This Row],[příjmení a jméno]]="start. č. nebylo registrováno!","-",IF(VLOOKUP(Tabulka4[[#This Row],[start. č.]],'3. REGISTRACE'!B:G,6,0)=0,"-",VLOOKUP(Tabulka4[[#This Row],[start. č.]],'3. REGISTRACE'!B:G,6,0))))</f>
        <v>-</v>
      </c>
      <c r="M107" s="44" t="str">
        <f>IF(Tabulka4[[#This Row],[kategorie]]="-","-",COUNTIFS(G$10:G107,Tabulka4[[#This Row],[m/ž]],L$10:L107,Tabulka4[[#This Row],[kategorie]]))</f>
        <v>-</v>
      </c>
      <c r="N107" s="57" t="str">
        <f>IF(AND(ISBLANK(H107),ISBLANK(I107),ISBLANK(J107)),"-",IF(K107&gt;=MAX(K$10:K107),"ok","chyba!!!"))</f>
        <v>-</v>
      </c>
    </row>
    <row r="108" spans="2:14">
      <c r="B108" s="44">
        <v>99</v>
      </c>
      <c r="C108" s="45"/>
      <c r="D108" s="21" t="str">
        <f>IF(ISBLANK(Tabulka4[[#This Row],[start. č.]]),"-",IF(ISERROR(VLOOKUP(Tabulka4[[#This Row],[start. č.]],'3. REGISTRACE'!B:F,2,0)),"start. č. nebylo registrováno!",VLOOKUP(Tabulka4[[#This Row],[start. č.]],'3. REGISTRACE'!B:F,2,0)))</f>
        <v>-</v>
      </c>
      <c r="E108" s="18" t="str">
        <f>IF(ISBLANK(Tabulka4[[#This Row],[start. č.]]),"-",IF(ISERROR(VLOOKUP(Tabulka4[[#This Row],[start. č.]],'3. REGISTRACE'!B:F,3,0)),"-",VLOOKUP(Tabulka4[[#This Row],[start. č.]],'3. REGISTRACE'!B:F,3,0)))</f>
        <v>-</v>
      </c>
      <c r="F108" s="46" t="str">
        <f>IF(ISBLANK(Tabulka4[[#This Row],[start. č.]]),"-",IF(Tabulka4[[#This Row],[příjmení a jméno]]="start. č. nebylo registrováno!","-",IF(VLOOKUP(Tabulka4[[#This Row],[start. č.]],'3. REGISTRACE'!B:F,4,0)=0,"-",VLOOKUP(Tabulka4[[#This Row],[start. č.]],'3. REGISTRACE'!B:F,4,0))))</f>
        <v>-</v>
      </c>
      <c r="G108" s="18" t="str">
        <f>IF(ISBLANK(Tabulka4[[#This Row],[start. č.]]),"-",IF(Tabulka4[[#This Row],[příjmení a jméno]]="start. č. nebylo registrováno!","-",IF(VLOOKUP(Tabulka4[[#This Row],[start. č.]],'3. REGISTRACE'!B:F,5,0)=0,"-",VLOOKUP(Tabulka4[[#This Row],[start. č.]],'3. REGISTRACE'!B:F,5,0))))</f>
        <v>-</v>
      </c>
      <c r="H108" s="52"/>
      <c r="I108" s="48"/>
      <c r="J108" s="53"/>
      <c r="K108" s="42">
        <f>TIME(Tabulka4[[#This Row],[hod]],Tabulka4[[#This Row],[min]],Tabulka4[[#This Row],[sek]])</f>
        <v>0</v>
      </c>
      <c r="L108" s="18" t="str">
        <f>IF(ISBLANK(Tabulka4[[#This Row],[start. č.]]),"-",IF(Tabulka4[[#This Row],[příjmení a jméno]]="start. č. nebylo registrováno!","-",IF(VLOOKUP(Tabulka4[[#This Row],[start. č.]],'3. REGISTRACE'!B:G,6,0)=0,"-",VLOOKUP(Tabulka4[[#This Row],[start. č.]],'3. REGISTRACE'!B:G,6,0))))</f>
        <v>-</v>
      </c>
      <c r="M108" s="44" t="str">
        <f>IF(Tabulka4[[#This Row],[kategorie]]="-","-",COUNTIFS(G$10:G108,Tabulka4[[#This Row],[m/ž]],L$10:L108,Tabulka4[[#This Row],[kategorie]]))</f>
        <v>-</v>
      </c>
      <c r="N108" s="57" t="str">
        <f>IF(AND(ISBLANK(H108),ISBLANK(I108),ISBLANK(J108)),"-",IF(K108&gt;=MAX(K$10:K108),"ok","chyba!!!"))</f>
        <v>-</v>
      </c>
    </row>
    <row r="109" spans="2:14">
      <c r="B109" s="44">
        <v>100</v>
      </c>
      <c r="C109" s="45"/>
      <c r="D109" s="21" t="str">
        <f>IF(ISBLANK(Tabulka4[[#This Row],[start. č.]]),"-",IF(ISERROR(VLOOKUP(Tabulka4[[#This Row],[start. č.]],'3. REGISTRACE'!B:F,2,0)),"start. č. nebylo registrováno!",VLOOKUP(Tabulka4[[#This Row],[start. č.]],'3. REGISTRACE'!B:F,2,0)))</f>
        <v>-</v>
      </c>
      <c r="E109" s="18" t="str">
        <f>IF(ISBLANK(Tabulka4[[#This Row],[start. č.]]),"-",IF(ISERROR(VLOOKUP(Tabulka4[[#This Row],[start. č.]],'3. REGISTRACE'!B:F,3,0)),"-",VLOOKUP(Tabulka4[[#This Row],[start. č.]],'3. REGISTRACE'!B:F,3,0)))</f>
        <v>-</v>
      </c>
      <c r="F109" s="46" t="str">
        <f>IF(ISBLANK(Tabulka4[[#This Row],[start. č.]]),"-",IF(Tabulka4[[#This Row],[příjmení a jméno]]="start. č. nebylo registrováno!","-",IF(VLOOKUP(Tabulka4[[#This Row],[start. č.]],'3. REGISTRACE'!B:F,4,0)=0,"-",VLOOKUP(Tabulka4[[#This Row],[start. č.]],'3. REGISTRACE'!B:F,4,0))))</f>
        <v>-</v>
      </c>
      <c r="G109" s="18" t="str">
        <f>IF(ISBLANK(Tabulka4[[#This Row],[start. č.]]),"-",IF(Tabulka4[[#This Row],[příjmení a jméno]]="start. č. nebylo registrováno!","-",IF(VLOOKUP(Tabulka4[[#This Row],[start. č.]],'3. REGISTRACE'!B:F,5,0)=0,"-",VLOOKUP(Tabulka4[[#This Row],[start. č.]],'3. REGISTRACE'!B:F,5,0))))</f>
        <v>-</v>
      </c>
      <c r="H109" s="52"/>
      <c r="I109" s="48"/>
      <c r="J109" s="53"/>
      <c r="K109" s="42">
        <f>TIME(Tabulka4[[#This Row],[hod]],Tabulka4[[#This Row],[min]],Tabulka4[[#This Row],[sek]])</f>
        <v>0</v>
      </c>
      <c r="L109" s="18" t="str">
        <f>IF(ISBLANK(Tabulka4[[#This Row],[start. č.]]),"-",IF(Tabulka4[[#This Row],[příjmení a jméno]]="start. č. nebylo registrováno!","-",IF(VLOOKUP(Tabulka4[[#This Row],[start. č.]],'3. REGISTRACE'!B:G,6,0)=0,"-",VLOOKUP(Tabulka4[[#This Row],[start. č.]],'3. REGISTRACE'!B:G,6,0))))</f>
        <v>-</v>
      </c>
      <c r="M109" s="44" t="str">
        <f>IF(Tabulka4[[#This Row],[kategorie]]="-","-",COUNTIFS(G$10:G109,Tabulka4[[#This Row],[m/ž]],L$10:L109,Tabulka4[[#This Row],[kategorie]]))</f>
        <v>-</v>
      </c>
      <c r="N109" s="57" t="str">
        <f>IF(AND(ISBLANK(H109),ISBLANK(I109),ISBLANK(J109)),"-",IF(K109&gt;=MAX(K$10:K109),"ok","chyba!!!"))</f>
        <v>-</v>
      </c>
    </row>
    <row r="110" spans="2:14">
      <c r="B110" s="44">
        <v>101</v>
      </c>
      <c r="C110" s="45"/>
      <c r="D110" s="21" t="str">
        <f>IF(ISBLANK(Tabulka4[[#This Row],[start. č.]]),"-",IF(ISERROR(VLOOKUP(Tabulka4[[#This Row],[start. č.]],'3. REGISTRACE'!B:F,2,0)),"start. č. nebylo registrováno!",VLOOKUP(Tabulka4[[#This Row],[start. č.]],'3. REGISTRACE'!B:F,2,0)))</f>
        <v>-</v>
      </c>
      <c r="E110" s="18" t="str">
        <f>IF(ISBLANK(Tabulka4[[#This Row],[start. č.]]),"-",IF(ISERROR(VLOOKUP(Tabulka4[[#This Row],[start. č.]],'3. REGISTRACE'!B:F,3,0)),"-",VLOOKUP(Tabulka4[[#This Row],[start. č.]],'3. REGISTRACE'!B:F,3,0)))</f>
        <v>-</v>
      </c>
      <c r="F110" s="46" t="str">
        <f>IF(ISBLANK(Tabulka4[[#This Row],[start. č.]]),"-",IF(Tabulka4[[#This Row],[příjmení a jméno]]="start. č. nebylo registrováno!","-",IF(VLOOKUP(Tabulka4[[#This Row],[start. č.]],'3. REGISTRACE'!B:F,4,0)=0,"-",VLOOKUP(Tabulka4[[#This Row],[start. č.]],'3. REGISTRACE'!B:F,4,0))))</f>
        <v>-</v>
      </c>
      <c r="G110" s="18" t="str">
        <f>IF(ISBLANK(Tabulka4[[#This Row],[start. č.]]),"-",IF(Tabulka4[[#This Row],[příjmení a jméno]]="start. č. nebylo registrováno!","-",IF(VLOOKUP(Tabulka4[[#This Row],[start. č.]],'3. REGISTRACE'!B:F,5,0)=0,"-",VLOOKUP(Tabulka4[[#This Row],[start. č.]],'3. REGISTRACE'!B:F,5,0))))</f>
        <v>-</v>
      </c>
      <c r="H110" s="52"/>
      <c r="I110" s="48"/>
      <c r="J110" s="53"/>
      <c r="K110" s="42">
        <f>TIME(Tabulka4[[#This Row],[hod]],Tabulka4[[#This Row],[min]],Tabulka4[[#This Row],[sek]])</f>
        <v>0</v>
      </c>
      <c r="L110" s="18" t="str">
        <f>IF(ISBLANK(Tabulka4[[#This Row],[start. č.]]),"-",IF(Tabulka4[[#This Row],[příjmení a jméno]]="start. č. nebylo registrováno!","-",IF(VLOOKUP(Tabulka4[[#This Row],[start. č.]],'3. REGISTRACE'!B:G,6,0)=0,"-",VLOOKUP(Tabulka4[[#This Row],[start. č.]],'3. REGISTRACE'!B:G,6,0))))</f>
        <v>-</v>
      </c>
      <c r="M110" s="44" t="str">
        <f>IF(Tabulka4[[#This Row],[kategorie]]="-","-",COUNTIFS(G$10:G110,Tabulka4[[#This Row],[m/ž]],L$10:L110,Tabulka4[[#This Row],[kategorie]]))</f>
        <v>-</v>
      </c>
      <c r="N110" s="57" t="str">
        <f>IF(AND(ISBLANK(H110),ISBLANK(I110),ISBLANK(J110)),"-",IF(K110&gt;=MAX(K$10:K110),"ok","chyba!!!"))</f>
        <v>-</v>
      </c>
    </row>
    <row r="111" spans="2:14">
      <c r="B111" s="44">
        <v>102</v>
      </c>
      <c r="C111" s="45"/>
      <c r="D111" s="21" t="str">
        <f>IF(ISBLANK(Tabulka4[[#This Row],[start. č.]]),"-",IF(ISERROR(VLOOKUP(Tabulka4[[#This Row],[start. č.]],'3. REGISTRACE'!B:F,2,0)),"start. č. nebylo registrováno!",VLOOKUP(Tabulka4[[#This Row],[start. č.]],'3. REGISTRACE'!B:F,2,0)))</f>
        <v>-</v>
      </c>
      <c r="E111" s="18" t="str">
        <f>IF(ISBLANK(Tabulka4[[#This Row],[start. č.]]),"-",IF(ISERROR(VLOOKUP(Tabulka4[[#This Row],[start. č.]],'3. REGISTRACE'!B:F,3,0)),"-",VLOOKUP(Tabulka4[[#This Row],[start. č.]],'3. REGISTRACE'!B:F,3,0)))</f>
        <v>-</v>
      </c>
      <c r="F111" s="46" t="str">
        <f>IF(ISBLANK(Tabulka4[[#This Row],[start. č.]]),"-",IF(Tabulka4[[#This Row],[příjmení a jméno]]="start. č. nebylo registrováno!","-",IF(VLOOKUP(Tabulka4[[#This Row],[start. č.]],'3. REGISTRACE'!B:F,4,0)=0,"-",VLOOKUP(Tabulka4[[#This Row],[start. č.]],'3. REGISTRACE'!B:F,4,0))))</f>
        <v>-</v>
      </c>
      <c r="G111" s="18" t="str">
        <f>IF(ISBLANK(Tabulka4[[#This Row],[start. č.]]),"-",IF(Tabulka4[[#This Row],[příjmení a jméno]]="start. č. nebylo registrováno!","-",IF(VLOOKUP(Tabulka4[[#This Row],[start. č.]],'3. REGISTRACE'!B:F,5,0)=0,"-",VLOOKUP(Tabulka4[[#This Row],[start. č.]],'3. REGISTRACE'!B:F,5,0))))</f>
        <v>-</v>
      </c>
      <c r="H111" s="52"/>
      <c r="I111" s="48"/>
      <c r="J111" s="53"/>
      <c r="K111" s="42">
        <f>TIME(Tabulka4[[#This Row],[hod]],Tabulka4[[#This Row],[min]],Tabulka4[[#This Row],[sek]])</f>
        <v>0</v>
      </c>
      <c r="L111" s="18" t="str">
        <f>IF(ISBLANK(Tabulka4[[#This Row],[start. č.]]),"-",IF(Tabulka4[[#This Row],[příjmení a jméno]]="start. č. nebylo registrováno!","-",IF(VLOOKUP(Tabulka4[[#This Row],[start. č.]],'3. REGISTRACE'!B:G,6,0)=0,"-",VLOOKUP(Tabulka4[[#This Row],[start. č.]],'3. REGISTRACE'!B:G,6,0))))</f>
        <v>-</v>
      </c>
      <c r="M111" s="44" t="str">
        <f>IF(Tabulka4[[#This Row],[kategorie]]="-","-",COUNTIFS(G$10:G111,Tabulka4[[#This Row],[m/ž]],L$10:L111,Tabulka4[[#This Row],[kategorie]]))</f>
        <v>-</v>
      </c>
      <c r="N111" s="57" t="str">
        <f>IF(AND(ISBLANK(H111),ISBLANK(I111),ISBLANK(J111)),"-",IF(K111&gt;=MAX(K$10:K111),"ok","chyba!!!"))</f>
        <v>-</v>
      </c>
    </row>
    <row r="112" spans="2:14">
      <c r="B112" s="44">
        <v>103</v>
      </c>
      <c r="C112" s="45"/>
      <c r="D112" s="21" t="str">
        <f>IF(ISBLANK(Tabulka4[[#This Row],[start. č.]]),"-",IF(ISERROR(VLOOKUP(Tabulka4[[#This Row],[start. č.]],'3. REGISTRACE'!B:F,2,0)),"start. č. nebylo registrováno!",VLOOKUP(Tabulka4[[#This Row],[start. č.]],'3. REGISTRACE'!B:F,2,0)))</f>
        <v>-</v>
      </c>
      <c r="E112" s="18" t="str">
        <f>IF(ISBLANK(Tabulka4[[#This Row],[start. č.]]),"-",IF(ISERROR(VLOOKUP(Tabulka4[[#This Row],[start. č.]],'3. REGISTRACE'!B:F,3,0)),"-",VLOOKUP(Tabulka4[[#This Row],[start. č.]],'3. REGISTRACE'!B:F,3,0)))</f>
        <v>-</v>
      </c>
      <c r="F112" s="46" t="str">
        <f>IF(ISBLANK(Tabulka4[[#This Row],[start. č.]]),"-",IF(Tabulka4[[#This Row],[příjmení a jméno]]="start. č. nebylo registrováno!","-",IF(VLOOKUP(Tabulka4[[#This Row],[start. č.]],'3. REGISTRACE'!B:F,4,0)=0,"-",VLOOKUP(Tabulka4[[#This Row],[start. č.]],'3. REGISTRACE'!B:F,4,0))))</f>
        <v>-</v>
      </c>
      <c r="G112" s="18" t="str">
        <f>IF(ISBLANK(Tabulka4[[#This Row],[start. č.]]),"-",IF(Tabulka4[[#This Row],[příjmení a jméno]]="start. č. nebylo registrováno!","-",IF(VLOOKUP(Tabulka4[[#This Row],[start. č.]],'3. REGISTRACE'!B:F,5,0)=0,"-",VLOOKUP(Tabulka4[[#This Row],[start. č.]],'3. REGISTRACE'!B:F,5,0))))</f>
        <v>-</v>
      </c>
      <c r="H112" s="52"/>
      <c r="I112" s="48"/>
      <c r="J112" s="53"/>
      <c r="K112" s="42">
        <f>TIME(Tabulka4[[#This Row],[hod]],Tabulka4[[#This Row],[min]],Tabulka4[[#This Row],[sek]])</f>
        <v>0</v>
      </c>
      <c r="L112" s="18" t="str">
        <f>IF(ISBLANK(Tabulka4[[#This Row],[start. č.]]),"-",IF(Tabulka4[[#This Row],[příjmení a jméno]]="start. č. nebylo registrováno!","-",IF(VLOOKUP(Tabulka4[[#This Row],[start. č.]],'3. REGISTRACE'!B:G,6,0)=0,"-",VLOOKUP(Tabulka4[[#This Row],[start. č.]],'3. REGISTRACE'!B:G,6,0))))</f>
        <v>-</v>
      </c>
      <c r="M112" s="44" t="str">
        <f>IF(Tabulka4[[#This Row],[kategorie]]="-","-",COUNTIFS(G$10:G112,Tabulka4[[#This Row],[m/ž]],L$10:L112,Tabulka4[[#This Row],[kategorie]]))</f>
        <v>-</v>
      </c>
      <c r="N112" s="57" t="str">
        <f>IF(AND(ISBLANK(H112),ISBLANK(I112),ISBLANK(J112)),"-",IF(K112&gt;=MAX(K$10:K112),"ok","chyba!!!"))</f>
        <v>-</v>
      </c>
    </row>
    <row r="113" spans="2:14">
      <c r="B113" s="44">
        <v>104</v>
      </c>
      <c r="C113" s="45"/>
      <c r="D113" s="21" t="str">
        <f>IF(ISBLANK(Tabulka4[[#This Row],[start. č.]]),"-",IF(ISERROR(VLOOKUP(Tabulka4[[#This Row],[start. č.]],'3. REGISTRACE'!B:F,2,0)),"start. č. nebylo registrováno!",VLOOKUP(Tabulka4[[#This Row],[start. č.]],'3. REGISTRACE'!B:F,2,0)))</f>
        <v>-</v>
      </c>
      <c r="E113" s="18" t="str">
        <f>IF(ISBLANK(Tabulka4[[#This Row],[start. č.]]),"-",IF(ISERROR(VLOOKUP(Tabulka4[[#This Row],[start. č.]],'3. REGISTRACE'!B:F,3,0)),"-",VLOOKUP(Tabulka4[[#This Row],[start. č.]],'3. REGISTRACE'!B:F,3,0)))</f>
        <v>-</v>
      </c>
      <c r="F113" s="46" t="str">
        <f>IF(ISBLANK(Tabulka4[[#This Row],[start. č.]]),"-",IF(Tabulka4[[#This Row],[příjmení a jméno]]="start. č. nebylo registrováno!","-",IF(VLOOKUP(Tabulka4[[#This Row],[start. č.]],'3. REGISTRACE'!B:F,4,0)=0,"-",VLOOKUP(Tabulka4[[#This Row],[start. č.]],'3. REGISTRACE'!B:F,4,0))))</f>
        <v>-</v>
      </c>
      <c r="G113" s="18" t="str">
        <f>IF(ISBLANK(Tabulka4[[#This Row],[start. č.]]),"-",IF(Tabulka4[[#This Row],[příjmení a jméno]]="start. č. nebylo registrováno!","-",IF(VLOOKUP(Tabulka4[[#This Row],[start. č.]],'3. REGISTRACE'!B:F,5,0)=0,"-",VLOOKUP(Tabulka4[[#This Row],[start. č.]],'3. REGISTRACE'!B:F,5,0))))</f>
        <v>-</v>
      </c>
      <c r="H113" s="52"/>
      <c r="I113" s="48"/>
      <c r="J113" s="53"/>
      <c r="K113" s="42">
        <f>TIME(Tabulka4[[#This Row],[hod]],Tabulka4[[#This Row],[min]],Tabulka4[[#This Row],[sek]])</f>
        <v>0</v>
      </c>
      <c r="L113" s="18" t="str">
        <f>IF(ISBLANK(Tabulka4[[#This Row],[start. č.]]),"-",IF(Tabulka4[[#This Row],[příjmení a jméno]]="start. č. nebylo registrováno!","-",IF(VLOOKUP(Tabulka4[[#This Row],[start. č.]],'3. REGISTRACE'!B:G,6,0)=0,"-",VLOOKUP(Tabulka4[[#This Row],[start. č.]],'3. REGISTRACE'!B:G,6,0))))</f>
        <v>-</v>
      </c>
      <c r="M113" s="44" t="str">
        <f>IF(Tabulka4[[#This Row],[kategorie]]="-","-",COUNTIFS(G$10:G113,Tabulka4[[#This Row],[m/ž]],L$10:L113,Tabulka4[[#This Row],[kategorie]]))</f>
        <v>-</v>
      </c>
      <c r="N113" s="57" t="str">
        <f>IF(AND(ISBLANK(H113),ISBLANK(I113),ISBLANK(J113)),"-",IF(K113&gt;=MAX(K$10:K113),"ok","chyba!!!"))</f>
        <v>-</v>
      </c>
    </row>
    <row r="114" spans="2:14">
      <c r="B114" s="44">
        <v>105</v>
      </c>
      <c r="C114" s="45"/>
      <c r="D114" s="21" t="str">
        <f>IF(ISBLANK(Tabulka4[[#This Row],[start. č.]]),"-",IF(ISERROR(VLOOKUP(Tabulka4[[#This Row],[start. č.]],'3. REGISTRACE'!B:F,2,0)),"start. č. nebylo registrováno!",VLOOKUP(Tabulka4[[#This Row],[start. č.]],'3. REGISTRACE'!B:F,2,0)))</f>
        <v>-</v>
      </c>
      <c r="E114" s="18" t="str">
        <f>IF(ISBLANK(Tabulka4[[#This Row],[start. č.]]),"-",IF(ISERROR(VLOOKUP(Tabulka4[[#This Row],[start. č.]],'3. REGISTRACE'!B:F,3,0)),"-",VLOOKUP(Tabulka4[[#This Row],[start. č.]],'3. REGISTRACE'!B:F,3,0)))</f>
        <v>-</v>
      </c>
      <c r="F114" s="46" t="str">
        <f>IF(ISBLANK(Tabulka4[[#This Row],[start. č.]]),"-",IF(Tabulka4[[#This Row],[příjmení a jméno]]="start. č. nebylo registrováno!","-",IF(VLOOKUP(Tabulka4[[#This Row],[start. č.]],'3. REGISTRACE'!B:F,4,0)=0,"-",VLOOKUP(Tabulka4[[#This Row],[start. č.]],'3. REGISTRACE'!B:F,4,0))))</f>
        <v>-</v>
      </c>
      <c r="G114" s="18" t="str">
        <f>IF(ISBLANK(Tabulka4[[#This Row],[start. č.]]),"-",IF(Tabulka4[[#This Row],[příjmení a jméno]]="start. č. nebylo registrováno!","-",IF(VLOOKUP(Tabulka4[[#This Row],[start. č.]],'3. REGISTRACE'!B:F,5,0)=0,"-",VLOOKUP(Tabulka4[[#This Row],[start. č.]],'3. REGISTRACE'!B:F,5,0))))</f>
        <v>-</v>
      </c>
      <c r="H114" s="52"/>
      <c r="I114" s="48"/>
      <c r="J114" s="53"/>
      <c r="K114" s="42">
        <f>TIME(Tabulka4[[#This Row],[hod]],Tabulka4[[#This Row],[min]],Tabulka4[[#This Row],[sek]])</f>
        <v>0</v>
      </c>
      <c r="L114" s="18" t="str">
        <f>IF(ISBLANK(Tabulka4[[#This Row],[start. č.]]),"-",IF(Tabulka4[[#This Row],[příjmení a jméno]]="start. č. nebylo registrováno!","-",IF(VLOOKUP(Tabulka4[[#This Row],[start. č.]],'3. REGISTRACE'!B:G,6,0)=0,"-",VLOOKUP(Tabulka4[[#This Row],[start. č.]],'3. REGISTRACE'!B:G,6,0))))</f>
        <v>-</v>
      </c>
      <c r="M114" s="44" t="str">
        <f>IF(Tabulka4[[#This Row],[kategorie]]="-","-",COUNTIFS(G$10:G114,Tabulka4[[#This Row],[m/ž]],L$10:L114,Tabulka4[[#This Row],[kategorie]]))</f>
        <v>-</v>
      </c>
      <c r="N114" s="57" t="str">
        <f>IF(AND(ISBLANK(H114),ISBLANK(I114),ISBLANK(J114)),"-",IF(K114&gt;=MAX(K$10:K114),"ok","chyba!!!"))</f>
        <v>-</v>
      </c>
    </row>
    <row r="115" spans="2:14">
      <c r="B115" s="44">
        <v>106</v>
      </c>
      <c r="C115" s="45"/>
      <c r="D115" s="21" t="str">
        <f>IF(ISBLANK(Tabulka4[[#This Row],[start. č.]]),"-",IF(ISERROR(VLOOKUP(Tabulka4[[#This Row],[start. č.]],'3. REGISTRACE'!B:F,2,0)),"start. č. nebylo registrováno!",VLOOKUP(Tabulka4[[#This Row],[start. č.]],'3. REGISTRACE'!B:F,2,0)))</f>
        <v>-</v>
      </c>
      <c r="E115" s="18" t="str">
        <f>IF(ISBLANK(Tabulka4[[#This Row],[start. č.]]),"-",IF(ISERROR(VLOOKUP(Tabulka4[[#This Row],[start. č.]],'3. REGISTRACE'!B:F,3,0)),"-",VLOOKUP(Tabulka4[[#This Row],[start. č.]],'3. REGISTRACE'!B:F,3,0)))</f>
        <v>-</v>
      </c>
      <c r="F115" s="46" t="str">
        <f>IF(ISBLANK(Tabulka4[[#This Row],[start. č.]]),"-",IF(Tabulka4[[#This Row],[příjmení a jméno]]="start. č. nebylo registrováno!","-",IF(VLOOKUP(Tabulka4[[#This Row],[start. č.]],'3. REGISTRACE'!B:F,4,0)=0,"-",VLOOKUP(Tabulka4[[#This Row],[start. č.]],'3. REGISTRACE'!B:F,4,0))))</f>
        <v>-</v>
      </c>
      <c r="G115" s="18" t="str">
        <f>IF(ISBLANK(Tabulka4[[#This Row],[start. č.]]),"-",IF(Tabulka4[[#This Row],[příjmení a jméno]]="start. č. nebylo registrováno!","-",IF(VLOOKUP(Tabulka4[[#This Row],[start. č.]],'3. REGISTRACE'!B:F,5,0)=0,"-",VLOOKUP(Tabulka4[[#This Row],[start. č.]],'3. REGISTRACE'!B:F,5,0))))</f>
        <v>-</v>
      </c>
      <c r="H115" s="52"/>
      <c r="I115" s="48"/>
      <c r="J115" s="53"/>
      <c r="K115" s="42">
        <f>TIME(Tabulka4[[#This Row],[hod]],Tabulka4[[#This Row],[min]],Tabulka4[[#This Row],[sek]])</f>
        <v>0</v>
      </c>
      <c r="L115" s="18" t="str">
        <f>IF(ISBLANK(Tabulka4[[#This Row],[start. č.]]),"-",IF(Tabulka4[[#This Row],[příjmení a jméno]]="start. č. nebylo registrováno!","-",IF(VLOOKUP(Tabulka4[[#This Row],[start. č.]],'3. REGISTRACE'!B:G,6,0)=0,"-",VLOOKUP(Tabulka4[[#This Row],[start. č.]],'3. REGISTRACE'!B:G,6,0))))</f>
        <v>-</v>
      </c>
      <c r="M115" s="44" t="str">
        <f>IF(Tabulka4[[#This Row],[kategorie]]="-","-",COUNTIFS(G$10:G115,Tabulka4[[#This Row],[m/ž]],L$10:L115,Tabulka4[[#This Row],[kategorie]]))</f>
        <v>-</v>
      </c>
      <c r="N115" s="57" t="str">
        <f>IF(AND(ISBLANK(H115),ISBLANK(I115),ISBLANK(J115)),"-",IF(K115&gt;=MAX(K$10:K115),"ok","chyba!!!"))</f>
        <v>-</v>
      </c>
    </row>
    <row r="116" spans="2:14">
      <c r="B116" s="44">
        <v>107</v>
      </c>
      <c r="C116" s="45"/>
      <c r="D116" s="21" t="str">
        <f>IF(ISBLANK(Tabulka4[[#This Row],[start. č.]]),"-",IF(ISERROR(VLOOKUP(Tabulka4[[#This Row],[start. č.]],'3. REGISTRACE'!B:F,2,0)),"start. č. nebylo registrováno!",VLOOKUP(Tabulka4[[#This Row],[start. č.]],'3. REGISTRACE'!B:F,2,0)))</f>
        <v>-</v>
      </c>
      <c r="E116" s="18" t="str">
        <f>IF(ISBLANK(Tabulka4[[#This Row],[start. č.]]),"-",IF(ISERROR(VLOOKUP(Tabulka4[[#This Row],[start. č.]],'3. REGISTRACE'!B:F,3,0)),"-",VLOOKUP(Tabulka4[[#This Row],[start. č.]],'3. REGISTRACE'!B:F,3,0)))</f>
        <v>-</v>
      </c>
      <c r="F116" s="46" t="str">
        <f>IF(ISBLANK(Tabulka4[[#This Row],[start. č.]]),"-",IF(Tabulka4[[#This Row],[příjmení a jméno]]="start. č. nebylo registrováno!","-",IF(VLOOKUP(Tabulka4[[#This Row],[start. č.]],'3. REGISTRACE'!B:F,4,0)=0,"-",VLOOKUP(Tabulka4[[#This Row],[start. č.]],'3. REGISTRACE'!B:F,4,0))))</f>
        <v>-</v>
      </c>
      <c r="G116" s="18" t="str">
        <f>IF(ISBLANK(Tabulka4[[#This Row],[start. č.]]),"-",IF(Tabulka4[[#This Row],[příjmení a jméno]]="start. č. nebylo registrováno!","-",IF(VLOOKUP(Tabulka4[[#This Row],[start. č.]],'3. REGISTRACE'!B:F,5,0)=0,"-",VLOOKUP(Tabulka4[[#This Row],[start. č.]],'3. REGISTRACE'!B:F,5,0))))</f>
        <v>-</v>
      </c>
      <c r="H116" s="52"/>
      <c r="I116" s="48"/>
      <c r="J116" s="53"/>
      <c r="K116" s="42">
        <f>TIME(Tabulka4[[#This Row],[hod]],Tabulka4[[#This Row],[min]],Tabulka4[[#This Row],[sek]])</f>
        <v>0</v>
      </c>
      <c r="L116" s="18" t="str">
        <f>IF(ISBLANK(Tabulka4[[#This Row],[start. č.]]),"-",IF(Tabulka4[[#This Row],[příjmení a jméno]]="start. č. nebylo registrováno!","-",IF(VLOOKUP(Tabulka4[[#This Row],[start. č.]],'3. REGISTRACE'!B:G,6,0)=0,"-",VLOOKUP(Tabulka4[[#This Row],[start. č.]],'3. REGISTRACE'!B:G,6,0))))</f>
        <v>-</v>
      </c>
      <c r="M116" s="44" t="str">
        <f>IF(Tabulka4[[#This Row],[kategorie]]="-","-",COUNTIFS(G$10:G116,Tabulka4[[#This Row],[m/ž]],L$10:L116,Tabulka4[[#This Row],[kategorie]]))</f>
        <v>-</v>
      </c>
      <c r="N116" s="57" t="str">
        <f>IF(AND(ISBLANK(H116),ISBLANK(I116),ISBLANK(J116)),"-",IF(K116&gt;=MAX(K$10:K116),"ok","chyba!!!"))</f>
        <v>-</v>
      </c>
    </row>
    <row r="117" spans="2:14">
      <c r="B117" s="44">
        <v>108</v>
      </c>
      <c r="C117" s="45"/>
      <c r="D117" s="21" t="str">
        <f>IF(ISBLANK(Tabulka4[[#This Row],[start. č.]]),"-",IF(ISERROR(VLOOKUP(Tabulka4[[#This Row],[start. č.]],'3. REGISTRACE'!B:F,2,0)),"start. č. nebylo registrováno!",VLOOKUP(Tabulka4[[#This Row],[start. č.]],'3. REGISTRACE'!B:F,2,0)))</f>
        <v>-</v>
      </c>
      <c r="E117" s="18" t="str">
        <f>IF(ISBLANK(Tabulka4[[#This Row],[start. č.]]),"-",IF(ISERROR(VLOOKUP(Tabulka4[[#This Row],[start. č.]],'3. REGISTRACE'!B:F,3,0)),"-",VLOOKUP(Tabulka4[[#This Row],[start. č.]],'3. REGISTRACE'!B:F,3,0)))</f>
        <v>-</v>
      </c>
      <c r="F117" s="46" t="str">
        <f>IF(ISBLANK(Tabulka4[[#This Row],[start. č.]]),"-",IF(Tabulka4[[#This Row],[příjmení a jméno]]="start. č. nebylo registrováno!","-",IF(VLOOKUP(Tabulka4[[#This Row],[start. č.]],'3. REGISTRACE'!B:F,4,0)=0,"-",VLOOKUP(Tabulka4[[#This Row],[start. č.]],'3. REGISTRACE'!B:F,4,0))))</f>
        <v>-</v>
      </c>
      <c r="G117" s="18" t="str">
        <f>IF(ISBLANK(Tabulka4[[#This Row],[start. č.]]),"-",IF(Tabulka4[[#This Row],[příjmení a jméno]]="start. č. nebylo registrováno!","-",IF(VLOOKUP(Tabulka4[[#This Row],[start. č.]],'3. REGISTRACE'!B:F,5,0)=0,"-",VLOOKUP(Tabulka4[[#This Row],[start. č.]],'3. REGISTRACE'!B:F,5,0))))</f>
        <v>-</v>
      </c>
      <c r="H117" s="52"/>
      <c r="I117" s="48"/>
      <c r="J117" s="53"/>
      <c r="K117" s="42">
        <f>TIME(Tabulka4[[#This Row],[hod]],Tabulka4[[#This Row],[min]],Tabulka4[[#This Row],[sek]])</f>
        <v>0</v>
      </c>
      <c r="L117" s="18" t="str">
        <f>IF(ISBLANK(Tabulka4[[#This Row],[start. č.]]),"-",IF(Tabulka4[[#This Row],[příjmení a jméno]]="start. č. nebylo registrováno!","-",IF(VLOOKUP(Tabulka4[[#This Row],[start. č.]],'3. REGISTRACE'!B:G,6,0)=0,"-",VLOOKUP(Tabulka4[[#This Row],[start. č.]],'3. REGISTRACE'!B:G,6,0))))</f>
        <v>-</v>
      </c>
      <c r="M117" s="44" t="str">
        <f>IF(Tabulka4[[#This Row],[kategorie]]="-","-",COUNTIFS(G$10:G117,Tabulka4[[#This Row],[m/ž]],L$10:L117,Tabulka4[[#This Row],[kategorie]]))</f>
        <v>-</v>
      </c>
      <c r="N117" s="57" t="str">
        <f>IF(AND(ISBLANK(H117),ISBLANK(I117),ISBLANK(J117)),"-",IF(K117&gt;=MAX(K$10:K117),"ok","chyba!!!"))</f>
        <v>-</v>
      </c>
    </row>
    <row r="118" spans="2:14">
      <c r="B118" s="44">
        <v>109</v>
      </c>
      <c r="C118" s="45"/>
      <c r="D118" s="21" t="str">
        <f>IF(ISBLANK(Tabulka4[[#This Row],[start. č.]]),"-",IF(ISERROR(VLOOKUP(Tabulka4[[#This Row],[start. č.]],'3. REGISTRACE'!B:F,2,0)),"start. č. nebylo registrováno!",VLOOKUP(Tabulka4[[#This Row],[start. č.]],'3. REGISTRACE'!B:F,2,0)))</f>
        <v>-</v>
      </c>
      <c r="E118" s="18" t="str">
        <f>IF(ISBLANK(Tabulka4[[#This Row],[start. č.]]),"-",IF(ISERROR(VLOOKUP(Tabulka4[[#This Row],[start. č.]],'3. REGISTRACE'!B:F,3,0)),"-",VLOOKUP(Tabulka4[[#This Row],[start. č.]],'3. REGISTRACE'!B:F,3,0)))</f>
        <v>-</v>
      </c>
      <c r="F118" s="46" t="str">
        <f>IF(ISBLANK(Tabulka4[[#This Row],[start. č.]]),"-",IF(Tabulka4[[#This Row],[příjmení a jméno]]="start. č. nebylo registrováno!","-",IF(VLOOKUP(Tabulka4[[#This Row],[start. č.]],'3. REGISTRACE'!B:F,4,0)=0,"-",VLOOKUP(Tabulka4[[#This Row],[start. č.]],'3. REGISTRACE'!B:F,4,0))))</f>
        <v>-</v>
      </c>
      <c r="G118" s="18" t="str">
        <f>IF(ISBLANK(Tabulka4[[#This Row],[start. č.]]),"-",IF(Tabulka4[[#This Row],[příjmení a jméno]]="start. č. nebylo registrováno!","-",IF(VLOOKUP(Tabulka4[[#This Row],[start. č.]],'3. REGISTRACE'!B:F,5,0)=0,"-",VLOOKUP(Tabulka4[[#This Row],[start. č.]],'3. REGISTRACE'!B:F,5,0))))</f>
        <v>-</v>
      </c>
      <c r="H118" s="52"/>
      <c r="I118" s="48"/>
      <c r="J118" s="53"/>
      <c r="K118" s="42">
        <f>TIME(Tabulka4[[#This Row],[hod]],Tabulka4[[#This Row],[min]],Tabulka4[[#This Row],[sek]])</f>
        <v>0</v>
      </c>
      <c r="L118" s="18" t="str">
        <f>IF(ISBLANK(Tabulka4[[#This Row],[start. č.]]),"-",IF(Tabulka4[[#This Row],[příjmení a jméno]]="start. č. nebylo registrováno!","-",IF(VLOOKUP(Tabulka4[[#This Row],[start. č.]],'3. REGISTRACE'!B:G,6,0)=0,"-",VLOOKUP(Tabulka4[[#This Row],[start. č.]],'3. REGISTRACE'!B:G,6,0))))</f>
        <v>-</v>
      </c>
      <c r="M118" s="44" t="str">
        <f>IF(Tabulka4[[#This Row],[kategorie]]="-","-",COUNTIFS(G$10:G118,Tabulka4[[#This Row],[m/ž]],L$10:L118,Tabulka4[[#This Row],[kategorie]]))</f>
        <v>-</v>
      </c>
      <c r="N118" s="57" t="str">
        <f>IF(AND(ISBLANK(H118),ISBLANK(I118),ISBLANK(J118)),"-",IF(K118&gt;=MAX(K$10:K118),"ok","chyba!!!"))</f>
        <v>-</v>
      </c>
    </row>
    <row r="119" spans="2:14">
      <c r="B119" s="44">
        <v>110</v>
      </c>
      <c r="C119" s="45"/>
      <c r="D119" s="21" t="str">
        <f>IF(ISBLANK(Tabulka4[[#This Row],[start. č.]]),"-",IF(ISERROR(VLOOKUP(Tabulka4[[#This Row],[start. č.]],'3. REGISTRACE'!B:F,2,0)),"start. č. nebylo registrováno!",VLOOKUP(Tabulka4[[#This Row],[start. č.]],'3. REGISTRACE'!B:F,2,0)))</f>
        <v>-</v>
      </c>
      <c r="E119" s="18" t="str">
        <f>IF(ISBLANK(Tabulka4[[#This Row],[start. č.]]),"-",IF(ISERROR(VLOOKUP(Tabulka4[[#This Row],[start. č.]],'3. REGISTRACE'!B:F,3,0)),"-",VLOOKUP(Tabulka4[[#This Row],[start. č.]],'3. REGISTRACE'!B:F,3,0)))</f>
        <v>-</v>
      </c>
      <c r="F119" s="46" t="str">
        <f>IF(ISBLANK(Tabulka4[[#This Row],[start. č.]]),"-",IF(Tabulka4[[#This Row],[příjmení a jméno]]="start. č. nebylo registrováno!","-",IF(VLOOKUP(Tabulka4[[#This Row],[start. č.]],'3. REGISTRACE'!B:F,4,0)=0,"-",VLOOKUP(Tabulka4[[#This Row],[start. č.]],'3. REGISTRACE'!B:F,4,0))))</f>
        <v>-</v>
      </c>
      <c r="G119" s="18" t="str">
        <f>IF(ISBLANK(Tabulka4[[#This Row],[start. č.]]),"-",IF(Tabulka4[[#This Row],[příjmení a jméno]]="start. č. nebylo registrováno!","-",IF(VLOOKUP(Tabulka4[[#This Row],[start. č.]],'3. REGISTRACE'!B:F,5,0)=0,"-",VLOOKUP(Tabulka4[[#This Row],[start. č.]],'3. REGISTRACE'!B:F,5,0))))</f>
        <v>-</v>
      </c>
      <c r="H119" s="52"/>
      <c r="I119" s="48"/>
      <c r="J119" s="53"/>
      <c r="K119" s="42">
        <f>TIME(Tabulka4[[#This Row],[hod]],Tabulka4[[#This Row],[min]],Tabulka4[[#This Row],[sek]])</f>
        <v>0</v>
      </c>
      <c r="L119" s="18" t="str">
        <f>IF(ISBLANK(Tabulka4[[#This Row],[start. č.]]),"-",IF(Tabulka4[[#This Row],[příjmení a jméno]]="start. č. nebylo registrováno!","-",IF(VLOOKUP(Tabulka4[[#This Row],[start. č.]],'3. REGISTRACE'!B:G,6,0)=0,"-",VLOOKUP(Tabulka4[[#This Row],[start. č.]],'3. REGISTRACE'!B:G,6,0))))</f>
        <v>-</v>
      </c>
      <c r="M119" s="44" t="str">
        <f>IF(Tabulka4[[#This Row],[kategorie]]="-","-",COUNTIFS(G$10:G119,Tabulka4[[#This Row],[m/ž]],L$10:L119,Tabulka4[[#This Row],[kategorie]]))</f>
        <v>-</v>
      </c>
      <c r="N119" s="57" t="str">
        <f>IF(AND(ISBLANK(H119),ISBLANK(I119),ISBLANK(J119)),"-",IF(K119&gt;=MAX(K$10:K119),"ok","chyba!!!"))</f>
        <v>-</v>
      </c>
    </row>
    <row r="120" spans="2:14">
      <c r="B120" s="44">
        <v>111</v>
      </c>
      <c r="C120" s="45"/>
      <c r="D120" s="21" t="str">
        <f>IF(ISBLANK(Tabulka4[[#This Row],[start. č.]]),"-",IF(ISERROR(VLOOKUP(Tabulka4[[#This Row],[start. č.]],'3. REGISTRACE'!B:F,2,0)),"start. č. nebylo registrováno!",VLOOKUP(Tabulka4[[#This Row],[start. č.]],'3. REGISTRACE'!B:F,2,0)))</f>
        <v>-</v>
      </c>
      <c r="E120" s="18" t="str">
        <f>IF(ISBLANK(Tabulka4[[#This Row],[start. č.]]),"-",IF(ISERROR(VLOOKUP(Tabulka4[[#This Row],[start. č.]],'3. REGISTRACE'!B:F,3,0)),"-",VLOOKUP(Tabulka4[[#This Row],[start. č.]],'3. REGISTRACE'!B:F,3,0)))</f>
        <v>-</v>
      </c>
      <c r="F120" s="46" t="str">
        <f>IF(ISBLANK(Tabulka4[[#This Row],[start. č.]]),"-",IF(Tabulka4[[#This Row],[příjmení a jméno]]="start. č. nebylo registrováno!","-",IF(VLOOKUP(Tabulka4[[#This Row],[start. č.]],'3. REGISTRACE'!B:F,4,0)=0,"-",VLOOKUP(Tabulka4[[#This Row],[start. č.]],'3. REGISTRACE'!B:F,4,0))))</f>
        <v>-</v>
      </c>
      <c r="G120" s="18" t="str">
        <f>IF(ISBLANK(Tabulka4[[#This Row],[start. č.]]),"-",IF(Tabulka4[[#This Row],[příjmení a jméno]]="start. č. nebylo registrováno!","-",IF(VLOOKUP(Tabulka4[[#This Row],[start. č.]],'3. REGISTRACE'!B:F,5,0)=0,"-",VLOOKUP(Tabulka4[[#This Row],[start. č.]],'3. REGISTRACE'!B:F,5,0))))</f>
        <v>-</v>
      </c>
      <c r="H120" s="52"/>
      <c r="I120" s="48"/>
      <c r="J120" s="53"/>
      <c r="K120" s="42">
        <f>TIME(Tabulka4[[#This Row],[hod]],Tabulka4[[#This Row],[min]],Tabulka4[[#This Row],[sek]])</f>
        <v>0</v>
      </c>
      <c r="L120" s="18" t="str">
        <f>IF(ISBLANK(Tabulka4[[#This Row],[start. č.]]),"-",IF(Tabulka4[[#This Row],[příjmení a jméno]]="start. č. nebylo registrováno!","-",IF(VLOOKUP(Tabulka4[[#This Row],[start. č.]],'3. REGISTRACE'!B:G,6,0)=0,"-",VLOOKUP(Tabulka4[[#This Row],[start. č.]],'3. REGISTRACE'!B:G,6,0))))</f>
        <v>-</v>
      </c>
      <c r="M120" s="44" t="str">
        <f>IF(Tabulka4[[#This Row],[kategorie]]="-","-",COUNTIFS(G$10:G120,Tabulka4[[#This Row],[m/ž]],L$10:L120,Tabulka4[[#This Row],[kategorie]]))</f>
        <v>-</v>
      </c>
      <c r="N120" s="57" t="str">
        <f>IF(AND(ISBLANK(H120),ISBLANK(I120),ISBLANK(J120)),"-",IF(K120&gt;=MAX(K$10:K120),"ok","chyba!!!"))</f>
        <v>-</v>
      </c>
    </row>
    <row r="121" spans="2:14">
      <c r="B121" s="44">
        <v>112</v>
      </c>
      <c r="C121" s="45"/>
      <c r="D121" s="21" t="str">
        <f>IF(ISBLANK(Tabulka4[[#This Row],[start. č.]]),"-",IF(ISERROR(VLOOKUP(Tabulka4[[#This Row],[start. č.]],'3. REGISTRACE'!B:F,2,0)),"start. č. nebylo registrováno!",VLOOKUP(Tabulka4[[#This Row],[start. č.]],'3. REGISTRACE'!B:F,2,0)))</f>
        <v>-</v>
      </c>
      <c r="E121" s="18" t="str">
        <f>IF(ISBLANK(Tabulka4[[#This Row],[start. č.]]),"-",IF(ISERROR(VLOOKUP(Tabulka4[[#This Row],[start. č.]],'3. REGISTRACE'!B:F,3,0)),"-",VLOOKUP(Tabulka4[[#This Row],[start. č.]],'3. REGISTRACE'!B:F,3,0)))</f>
        <v>-</v>
      </c>
      <c r="F121" s="46" t="str">
        <f>IF(ISBLANK(Tabulka4[[#This Row],[start. č.]]),"-",IF(Tabulka4[[#This Row],[příjmení a jméno]]="start. č. nebylo registrováno!","-",IF(VLOOKUP(Tabulka4[[#This Row],[start. č.]],'3. REGISTRACE'!B:F,4,0)=0,"-",VLOOKUP(Tabulka4[[#This Row],[start. č.]],'3. REGISTRACE'!B:F,4,0))))</f>
        <v>-</v>
      </c>
      <c r="G121" s="18" t="str">
        <f>IF(ISBLANK(Tabulka4[[#This Row],[start. č.]]),"-",IF(Tabulka4[[#This Row],[příjmení a jméno]]="start. č. nebylo registrováno!","-",IF(VLOOKUP(Tabulka4[[#This Row],[start. č.]],'3. REGISTRACE'!B:F,5,0)=0,"-",VLOOKUP(Tabulka4[[#This Row],[start. č.]],'3. REGISTRACE'!B:F,5,0))))</f>
        <v>-</v>
      </c>
      <c r="H121" s="52"/>
      <c r="I121" s="48"/>
      <c r="J121" s="53"/>
      <c r="K121" s="42">
        <f>TIME(Tabulka4[[#This Row],[hod]],Tabulka4[[#This Row],[min]],Tabulka4[[#This Row],[sek]])</f>
        <v>0</v>
      </c>
      <c r="L121" s="18" t="str">
        <f>IF(ISBLANK(Tabulka4[[#This Row],[start. č.]]),"-",IF(Tabulka4[[#This Row],[příjmení a jméno]]="start. č. nebylo registrováno!","-",IF(VLOOKUP(Tabulka4[[#This Row],[start. č.]],'3. REGISTRACE'!B:G,6,0)=0,"-",VLOOKUP(Tabulka4[[#This Row],[start. č.]],'3. REGISTRACE'!B:G,6,0))))</f>
        <v>-</v>
      </c>
      <c r="M121" s="44" t="str">
        <f>IF(Tabulka4[[#This Row],[kategorie]]="-","-",COUNTIFS(G$10:G121,Tabulka4[[#This Row],[m/ž]],L$10:L121,Tabulka4[[#This Row],[kategorie]]))</f>
        <v>-</v>
      </c>
      <c r="N121" s="57" t="str">
        <f>IF(AND(ISBLANK(H121),ISBLANK(I121),ISBLANK(J121)),"-",IF(K121&gt;=MAX(K$10:K121),"ok","chyba!!!"))</f>
        <v>-</v>
      </c>
    </row>
    <row r="122" spans="2:14">
      <c r="B122" s="44">
        <v>113</v>
      </c>
      <c r="C122" s="45"/>
      <c r="D122" s="21" t="str">
        <f>IF(ISBLANK(Tabulka4[[#This Row],[start. č.]]),"-",IF(ISERROR(VLOOKUP(Tabulka4[[#This Row],[start. č.]],'3. REGISTRACE'!B:F,2,0)),"start. č. nebylo registrováno!",VLOOKUP(Tabulka4[[#This Row],[start. č.]],'3. REGISTRACE'!B:F,2,0)))</f>
        <v>-</v>
      </c>
      <c r="E122" s="18" t="str">
        <f>IF(ISBLANK(Tabulka4[[#This Row],[start. č.]]),"-",IF(ISERROR(VLOOKUP(Tabulka4[[#This Row],[start. č.]],'3. REGISTRACE'!B:F,3,0)),"-",VLOOKUP(Tabulka4[[#This Row],[start. č.]],'3. REGISTRACE'!B:F,3,0)))</f>
        <v>-</v>
      </c>
      <c r="F122" s="46" t="str">
        <f>IF(ISBLANK(Tabulka4[[#This Row],[start. č.]]),"-",IF(Tabulka4[[#This Row],[příjmení a jméno]]="start. č. nebylo registrováno!","-",IF(VLOOKUP(Tabulka4[[#This Row],[start. č.]],'3. REGISTRACE'!B:F,4,0)=0,"-",VLOOKUP(Tabulka4[[#This Row],[start. č.]],'3. REGISTRACE'!B:F,4,0))))</f>
        <v>-</v>
      </c>
      <c r="G122" s="18" t="str">
        <f>IF(ISBLANK(Tabulka4[[#This Row],[start. č.]]),"-",IF(Tabulka4[[#This Row],[příjmení a jméno]]="start. č. nebylo registrováno!","-",IF(VLOOKUP(Tabulka4[[#This Row],[start. č.]],'3. REGISTRACE'!B:F,5,0)=0,"-",VLOOKUP(Tabulka4[[#This Row],[start. č.]],'3. REGISTRACE'!B:F,5,0))))</f>
        <v>-</v>
      </c>
      <c r="H122" s="52"/>
      <c r="I122" s="48"/>
      <c r="J122" s="53"/>
      <c r="K122" s="42">
        <f>TIME(Tabulka4[[#This Row],[hod]],Tabulka4[[#This Row],[min]],Tabulka4[[#This Row],[sek]])</f>
        <v>0</v>
      </c>
      <c r="L122" s="18" t="str">
        <f>IF(ISBLANK(Tabulka4[[#This Row],[start. č.]]),"-",IF(Tabulka4[[#This Row],[příjmení a jméno]]="start. č. nebylo registrováno!","-",IF(VLOOKUP(Tabulka4[[#This Row],[start. č.]],'3. REGISTRACE'!B:G,6,0)=0,"-",VLOOKUP(Tabulka4[[#This Row],[start. č.]],'3. REGISTRACE'!B:G,6,0))))</f>
        <v>-</v>
      </c>
      <c r="M122" s="44" t="str">
        <f>IF(Tabulka4[[#This Row],[kategorie]]="-","-",COUNTIFS(G$10:G122,Tabulka4[[#This Row],[m/ž]],L$10:L122,Tabulka4[[#This Row],[kategorie]]))</f>
        <v>-</v>
      </c>
      <c r="N122" s="57" t="str">
        <f>IF(AND(ISBLANK(H122),ISBLANK(I122),ISBLANK(J122)),"-",IF(K122&gt;=MAX(K$10:K122),"ok","chyba!!!"))</f>
        <v>-</v>
      </c>
    </row>
    <row r="123" spans="2:14">
      <c r="B123" s="44">
        <v>114</v>
      </c>
      <c r="C123" s="45"/>
      <c r="D123" s="21" t="str">
        <f>IF(ISBLANK(Tabulka4[[#This Row],[start. č.]]),"-",IF(ISERROR(VLOOKUP(Tabulka4[[#This Row],[start. č.]],'3. REGISTRACE'!B:F,2,0)),"start. č. nebylo registrováno!",VLOOKUP(Tabulka4[[#This Row],[start. č.]],'3. REGISTRACE'!B:F,2,0)))</f>
        <v>-</v>
      </c>
      <c r="E123" s="18" t="str">
        <f>IF(ISBLANK(Tabulka4[[#This Row],[start. č.]]),"-",IF(ISERROR(VLOOKUP(Tabulka4[[#This Row],[start. č.]],'3. REGISTRACE'!B:F,3,0)),"-",VLOOKUP(Tabulka4[[#This Row],[start. č.]],'3. REGISTRACE'!B:F,3,0)))</f>
        <v>-</v>
      </c>
      <c r="F123" s="46" t="str">
        <f>IF(ISBLANK(Tabulka4[[#This Row],[start. č.]]),"-",IF(Tabulka4[[#This Row],[příjmení a jméno]]="start. č. nebylo registrováno!","-",IF(VLOOKUP(Tabulka4[[#This Row],[start. č.]],'3. REGISTRACE'!B:F,4,0)=0,"-",VLOOKUP(Tabulka4[[#This Row],[start. č.]],'3. REGISTRACE'!B:F,4,0))))</f>
        <v>-</v>
      </c>
      <c r="G123" s="18" t="str">
        <f>IF(ISBLANK(Tabulka4[[#This Row],[start. č.]]),"-",IF(Tabulka4[[#This Row],[příjmení a jméno]]="start. č. nebylo registrováno!","-",IF(VLOOKUP(Tabulka4[[#This Row],[start. č.]],'3. REGISTRACE'!B:F,5,0)=0,"-",VLOOKUP(Tabulka4[[#This Row],[start. č.]],'3. REGISTRACE'!B:F,5,0))))</f>
        <v>-</v>
      </c>
      <c r="H123" s="52"/>
      <c r="I123" s="48"/>
      <c r="J123" s="53"/>
      <c r="K123" s="42">
        <f>TIME(Tabulka4[[#This Row],[hod]],Tabulka4[[#This Row],[min]],Tabulka4[[#This Row],[sek]])</f>
        <v>0</v>
      </c>
      <c r="L123" s="18" t="str">
        <f>IF(ISBLANK(Tabulka4[[#This Row],[start. č.]]),"-",IF(Tabulka4[[#This Row],[příjmení a jméno]]="start. č. nebylo registrováno!","-",IF(VLOOKUP(Tabulka4[[#This Row],[start. č.]],'3. REGISTRACE'!B:G,6,0)=0,"-",VLOOKUP(Tabulka4[[#This Row],[start. č.]],'3. REGISTRACE'!B:G,6,0))))</f>
        <v>-</v>
      </c>
      <c r="M123" s="44" t="str">
        <f>IF(Tabulka4[[#This Row],[kategorie]]="-","-",COUNTIFS(G$10:G123,Tabulka4[[#This Row],[m/ž]],L$10:L123,Tabulka4[[#This Row],[kategorie]]))</f>
        <v>-</v>
      </c>
      <c r="N123" s="57" t="str">
        <f>IF(AND(ISBLANK(H123),ISBLANK(I123),ISBLANK(J123)),"-",IF(K123&gt;=MAX(K$10:K123),"ok","chyba!!!"))</f>
        <v>-</v>
      </c>
    </row>
    <row r="124" spans="2:14">
      <c r="B124" s="44">
        <v>115</v>
      </c>
      <c r="C124" s="45"/>
      <c r="D124" s="21" t="str">
        <f>IF(ISBLANK(Tabulka4[[#This Row],[start. č.]]),"-",IF(ISERROR(VLOOKUP(Tabulka4[[#This Row],[start. č.]],'3. REGISTRACE'!B:F,2,0)),"start. č. nebylo registrováno!",VLOOKUP(Tabulka4[[#This Row],[start. č.]],'3. REGISTRACE'!B:F,2,0)))</f>
        <v>-</v>
      </c>
      <c r="E124" s="18" t="str">
        <f>IF(ISBLANK(Tabulka4[[#This Row],[start. č.]]),"-",IF(ISERROR(VLOOKUP(Tabulka4[[#This Row],[start. č.]],'3. REGISTRACE'!B:F,3,0)),"-",VLOOKUP(Tabulka4[[#This Row],[start. č.]],'3. REGISTRACE'!B:F,3,0)))</f>
        <v>-</v>
      </c>
      <c r="F124" s="46" t="str">
        <f>IF(ISBLANK(Tabulka4[[#This Row],[start. č.]]),"-",IF(Tabulka4[[#This Row],[příjmení a jméno]]="start. č. nebylo registrováno!","-",IF(VLOOKUP(Tabulka4[[#This Row],[start. č.]],'3. REGISTRACE'!B:F,4,0)=0,"-",VLOOKUP(Tabulka4[[#This Row],[start. č.]],'3. REGISTRACE'!B:F,4,0))))</f>
        <v>-</v>
      </c>
      <c r="G124" s="18" t="str">
        <f>IF(ISBLANK(Tabulka4[[#This Row],[start. č.]]),"-",IF(Tabulka4[[#This Row],[příjmení a jméno]]="start. č. nebylo registrováno!","-",IF(VLOOKUP(Tabulka4[[#This Row],[start. č.]],'3. REGISTRACE'!B:F,5,0)=0,"-",VLOOKUP(Tabulka4[[#This Row],[start. č.]],'3. REGISTRACE'!B:F,5,0))))</f>
        <v>-</v>
      </c>
      <c r="H124" s="52"/>
      <c r="I124" s="48"/>
      <c r="J124" s="53"/>
      <c r="K124" s="42">
        <f>TIME(Tabulka4[[#This Row],[hod]],Tabulka4[[#This Row],[min]],Tabulka4[[#This Row],[sek]])</f>
        <v>0</v>
      </c>
      <c r="L124" s="18" t="str">
        <f>IF(ISBLANK(Tabulka4[[#This Row],[start. č.]]),"-",IF(Tabulka4[[#This Row],[příjmení a jméno]]="start. č. nebylo registrováno!","-",IF(VLOOKUP(Tabulka4[[#This Row],[start. č.]],'3. REGISTRACE'!B:G,6,0)=0,"-",VLOOKUP(Tabulka4[[#This Row],[start. č.]],'3. REGISTRACE'!B:G,6,0))))</f>
        <v>-</v>
      </c>
      <c r="M124" s="44" t="str">
        <f>IF(Tabulka4[[#This Row],[kategorie]]="-","-",COUNTIFS(G$10:G124,Tabulka4[[#This Row],[m/ž]],L$10:L124,Tabulka4[[#This Row],[kategorie]]))</f>
        <v>-</v>
      </c>
      <c r="N124" s="57" t="str">
        <f>IF(AND(ISBLANK(H124),ISBLANK(I124),ISBLANK(J124)),"-",IF(K124&gt;=MAX(K$10:K124),"ok","chyba!!!"))</f>
        <v>-</v>
      </c>
    </row>
    <row r="125" spans="2:14">
      <c r="B125" s="44">
        <v>116</v>
      </c>
      <c r="C125" s="45"/>
      <c r="D125" s="21" t="str">
        <f>IF(ISBLANK(Tabulka4[[#This Row],[start. č.]]),"-",IF(ISERROR(VLOOKUP(Tabulka4[[#This Row],[start. č.]],'3. REGISTRACE'!B:F,2,0)),"start. č. nebylo registrováno!",VLOOKUP(Tabulka4[[#This Row],[start. č.]],'3. REGISTRACE'!B:F,2,0)))</f>
        <v>-</v>
      </c>
      <c r="E125" s="18" t="str">
        <f>IF(ISBLANK(Tabulka4[[#This Row],[start. č.]]),"-",IF(ISERROR(VLOOKUP(Tabulka4[[#This Row],[start. č.]],'3. REGISTRACE'!B:F,3,0)),"-",VLOOKUP(Tabulka4[[#This Row],[start. č.]],'3. REGISTRACE'!B:F,3,0)))</f>
        <v>-</v>
      </c>
      <c r="F125" s="46" t="str">
        <f>IF(ISBLANK(Tabulka4[[#This Row],[start. č.]]),"-",IF(Tabulka4[[#This Row],[příjmení a jméno]]="start. č. nebylo registrováno!","-",IF(VLOOKUP(Tabulka4[[#This Row],[start. č.]],'3. REGISTRACE'!B:F,4,0)=0,"-",VLOOKUP(Tabulka4[[#This Row],[start. č.]],'3. REGISTRACE'!B:F,4,0))))</f>
        <v>-</v>
      </c>
      <c r="G125" s="18" t="str">
        <f>IF(ISBLANK(Tabulka4[[#This Row],[start. č.]]),"-",IF(Tabulka4[[#This Row],[příjmení a jméno]]="start. č. nebylo registrováno!","-",IF(VLOOKUP(Tabulka4[[#This Row],[start. č.]],'3. REGISTRACE'!B:F,5,0)=0,"-",VLOOKUP(Tabulka4[[#This Row],[start. č.]],'3. REGISTRACE'!B:F,5,0))))</f>
        <v>-</v>
      </c>
      <c r="H125" s="52"/>
      <c r="I125" s="48"/>
      <c r="J125" s="53"/>
      <c r="K125" s="42">
        <f>TIME(Tabulka4[[#This Row],[hod]],Tabulka4[[#This Row],[min]],Tabulka4[[#This Row],[sek]])</f>
        <v>0</v>
      </c>
      <c r="L125" s="18" t="str">
        <f>IF(ISBLANK(Tabulka4[[#This Row],[start. č.]]),"-",IF(Tabulka4[[#This Row],[příjmení a jméno]]="start. č. nebylo registrováno!","-",IF(VLOOKUP(Tabulka4[[#This Row],[start. č.]],'3. REGISTRACE'!B:G,6,0)=0,"-",VLOOKUP(Tabulka4[[#This Row],[start. č.]],'3. REGISTRACE'!B:G,6,0))))</f>
        <v>-</v>
      </c>
      <c r="M125" s="44" t="str">
        <f>IF(Tabulka4[[#This Row],[kategorie]]="-","-",COUNTIFS(G$10:G125,Tabulka4[[#This Row],[m/ž]],L$10:L125,Tabulka4[[#This Row],[kategorie]]))</f>
        <v>-</v>
      </c>
      <c r="N125" s="57" t="str">
        <f>IF(AND(ISBLANK(H125),ISBLANK(I125),ISBLANK(J125)),"-",IF(K125&gt;=MAX(K$10:K125),"ok","chyba!!!"))</f>
        <v>-</v>
      </c>
    </row>
    <row r="126" spans="2:14">
      <c r="B126" s="44">
        <v>117</v>
      </c>
      <c r="C126" s="45"/>
      <c r="D126" s="21" t="str">
        <f>IF(ISBLANK(Tabulka4[[#This Row],[start. č.]]),"-",IF(ISERROR(VLOOKUP(Tabulka4[[#This Row],[start. č.]],'3. REGISTRACE'!B:F,2,0)),"start. č. nebylo registrováno!",VLOOKUP(Tabulka4[[#This Row],[start. č.]],'3. REGISTRACE'!B:F,2,0)))</f>
        <v>-</v>
      </c>
      <c r="E126" s="18" t="str">
        <f>IF(ISBLANK(Tabulka4[[#This Row],[start. č.]]),"-",IF(ISERROR(VLOOKUP(Tabulka4[[#This Row],[start. č.]],'3. REGISTRACE'!B:F,3,0)),"-",VLOOKUP(Tabulka4[[#This Row],[start. č.]],'3. REGISTRACE'!B:F,3,0)))</f>
        <v>-</v>
      </c>
      <c r="F126" s="46" t="str">
        <f>IF(ISBLANK(Tabulka4[[#This Row],[start. č.]]),"-",IF(Tabulka4[[#This Row],[příjmení a jméno]]="start. č. nebylo registrováno!","-",IF(VLOOKUP(Tabulka4[[#This Row],[start. č.]],'3. REGISTRACE'!B:F,4,0)=0,"-",VLOOKUP(Tabulka4[[#This Row],[start. č.]],'3. REGISTRACE'!B:F,4,0))))</f>
        <v>-</v>
      </c>
      <c r="G126" s="18" t="str">
        <f>IF(ISBLANK(Tabulka4[[#This Row],[start. č.]]),"-",IF(Tabulka4[[#This Row],[příjmení a jméno]]="start. č. nebylo registrováno!","-",IF(VLOOKUP(Tabulka4[[#This Row],[start. č.]],'3. REGISTRACE'!B:F,5,0)=0,"-",VLOOKUP(Tabulka4[[#This Row],[start. č.]],'3. REGISTRACE'!B:F,5,0))))</f>
        <v>-</v>
      </c>
      <c r="H126" s="52"/>
      <c r="I126" s="48"/>
      <c r="J126" s="53"/>
      <c r="K126" s="42">
        <f>TIME(Tabulka4[[#This Row],[hod]],Tabulka4[[#This Row],[min]],Tabulka4[[#This Row],[sek]])</f>
        <v>0</v>
      </c>
      <c r="L126" s="18" t="str">
        <f>IF(ISBLANK(Tabulka4[[#This Row],[start. č.]]),"-",IF(Tabulka4[[#This Row],[příjmení a jméno]]="start. č. nebylo registrováno!","-",IF(VLOOKUP(Tabulka4[[#This Row],[start. č.]],'3. REGISTRACE'!B:G,6,0)=0,"-",VLOOKUP(Tabulka4[[#This Row],[start. č.]],'3. REGISTRACE'!B:G,6,0))))</f>
        <v>-</v>
      </c>
      <c r="M126" s="44" t="str">
        <f>IF(Tabulka4[[#This Row],[kategorie]]="-","-",COUNTIFS(G$10:G126,Tabulka4[[#This Row],[m/ž]],L$10:L126,Tabulka4[[#This Row],[kategorie]]))</f>
        <v>-</v>
      </c>
      <c r="N126" s="57" t="str">
        <f>IF(AND(ISBLANK(H126),ISBLANK(I126),ISBLANK(J126)),"-",IF(K126&gt;=MAX(K$10:K126),"ok","chyba!!!"))</f>
        <v>-</v>
      </c>
    </row>
    <row r="127" spans="2:14">
      <c r="B127" s="44">
        <v>118</v>
      </c>
      <c r="C127" s="45"/>
      <c r="D127" s="21" t="str">
        <f>IF(ISBLANK(Tabulka4[[#This Row],[start. č.]]),"-",IF(ISERROR(VLOOKUP(Tabulka4[[#This Row],[start. č.]],'3. REGISTRACE'!B:F,2,0)),"start. č. nebylo registrováno!",VLOOKUP(Tabulka4[[#This Row],[start. č.]],'3. REGISTRACE'!B:F,2,0)))</f>
        <v>-</v>
      </c>
      <c r="E127" s="18" t="str">
        <f>IF(ISBLANK(Tabulka4[[#This Row],[start. č.]]),"-",IF(ISERROR(VLOOKUP(Tabulka4[[#This Row],[start. č.]],'3. REGISTRACE'!B:F,3,0)),"-",VLOOKUP(Tabulka4[[#This Row],[start. č.]],'3. REGISTRACE'!B:F,3,0)))</f>
        <v>-</v>
      </c>
      <c r="F127" s="46" t="str">
        <f>IF(ISBLANK(Tabulka4[[#This Row],[start. č.]]),"-",IF(Tabulka4[[#This Row],[příjmení a jméno]]="start. č. nebylo registrováno!","-",IF(VLOOKUP(Tabulka4[[#This Row],[start. č.]],'3. REGISTRACE'!B:F,4,0)=0,"-",VLOOKUP(Tabulka4[[#This Row],[start. č.]],'3. REGISTRACE'!B:F,4,0))))</f>
        <v>-</v>
      </c>
      <c r="G127" s="18" t="str">
        <f>IF(ISBLANK(Tabulka4[[#This Row],[start. č.]]),"-",IF(Tabulka4[[#This Row],[příjmení a jméno]]="start. č. nebylo registrováno!","-",IF(VLOOKUP(Tabulka4[[#This Row],[start. č.]],'3. REGISTRACE'!B:F,5,0)=0,"-",VLOOKUP(Tabulka4[[#This Row],[start. č.]],'3. REGISTRACE'!B:F,5,0))))</f>
        <v>-</v>
      </c>
      <c r="H127" s="52"/>
      <c r="I127" s="48"/>
      <c r="J127" s="53"/>
      <c r="K127" s="42">
        <f>TIME(Tabulka4[[#This Row],[hod]],Tabulka4[[#This Row],[min]],Tabulka4[[#This Row],[sek]])</f>
        <v>0</v>
      </c>
      <c r="L127" s="18" t="str">
        <f>IF(ISBLANK(Tabulka4[[#This Row],[start. č.]]),"-",IF(Tabulka4[[#This Row],[příjmení a jméno]]="start. č. nebylo registrováno!","-",IF(VLOOKUP(Tabulka4[[#This Row],[start. č.]],'3. REGISTRACE'!B:G,6,0)=0,"-",VLOOKUP(Tabulka4[[#This Row],[start. č.]],'3. REGISTRACE'!B:G,6,0))))</f>
        <v>-</v>
      </c>
      <c r="M127" s="44" t="str">
        <f>IF(Tabulka4[[#This Row],[kategorie]]="-","-",COUNTIFS(G$10:G127,Tabulka4[[#This Row],[m/ž]],L$10:L127,Tabulka4[[#This Row],[kategorie]]))</f>
        <v>-</v>
      </c>
      <c r="N127" s="57" t="str">
        <f>IF(AND(ISBLANK(H127),ISBLANK(I127),ISBLANK(J127)),"-",IF(K127&gt;=MAX(K$10:K127),"ok","chyba!!!"))</f>
        <v>-</v>
      </c>
    </row>
    <row r="128" spans="2:14">
      <c r="B128" s="44">
        <v>119</v>
      </c>
      <c r="C128" s="45"/>
      <c r="D128" s="21" t="str">
        <f>IF(ISBLANK(Tabulka4[[#This Row],[start. č.]]),"-",IF(ISERROR(VLOOKUP(Tabulka4[[#This Row],[start. č.]],'3. REGISTRACE'!B:F,2,0)),"start. č. nebylo registrováno!",VLOOKUP(Tabulka4[[#This Row],[start. č.]],'3. REGISTRACE'!B:F,2,0)))</f>
        <v>-</v>
      </c>
      <c r="E128" s="18" t="str">
        <f>IF(ISBLANK(Tabulka4[[#This Row],[start. č.]]),"-",IF(ISERROR(VLOOKUP(Tabulka4[[#This Row],[start. č.]],'3. REGISTRACE'!B:F,3,0)),"-",VLOOKUP(Tabulka4[[#This Row],[start. č.]],'3. REGISTRACE'!B:F,3,0)))</f>
        <v>-</v>
      </c>
      <c r="F128" s="46" t="str">
        <f>IF(ISBLANK(Tabulka4[[#This Row],[start. č.]]),"-",IF(Tabulka4[[#This Row],[příjmení a jméno]]="start. č. nebylo registrováno!","-",IF(VLOOKUP(Tabulka4[[#This Row],[start. č.]],'3. REGISTRACE'!B:F,4,0)=0,"-",VLOOKUP(Tabulka4[[#This Row],[start. č.]],'3. REGISTRACE'!B:F,4,0))))</f>
        <v>-</v>
      </c>
      <c r="G128" s="18" t="str">
        <f>IF(ISBLANK(Tabulka4[[#This Row],[start. č.]]),"-",IF(Tabulka4[[#This Row],[příjmení a jméno]]="start. č. nebylo registrováno!","-",IF(VLOOKUP(Tabulka4[[#This Row],[start. č.]],'3. REGISTRACE'!B:F,5,0)=0,"-",VLOOKUP(Tabulka4[[#This Row],[start. č.]],'3. REGISTRACE'!B:F,5,0))))</f>
        <v>-</v>
      </c>
      <c r="H128" s="52"/>
      <c r="I128" s="48"/>
      <c r="J128" s="53"/>
      <c r="K128" s="42">
        <f>TIME(Tabulka4[[#This Row],[hod]],Tabulka4[[#This Row],[min]],Tabulka4[[#This Row],[sek]])</f>
        <v>0</v>
      </c>
      <c r="L128" s="18" t="str">
        <f>IF(ISBLANK(Tabulka4[[#This Row],[start. č.]]),"-",IF(Tabulka4[[#This Row],[příjmení a jméno]]="start. č. nebylo registrováno!","-",IF(VLOOKUP(Tabulka4[[#This Row],[start. č.]],'3. REGISTRACE'!B:G,6,0)=0,"-",VLOOKUP(Tabulka4[[#This Row],[start. č.]],'3. REGISTRACE'!B:G,6,0))))</f>
        <v>-</v>
      </c>
      <c r="M128" s="44" t="str">
        <f>IF(Tabulka4[[#This Row],[kategorie]]="-","-",COUNTIFS(G$10:G128,Tabulka4[[#This Row],[m/ž]],L$10:L128,Tabulka4[[#This Row],[kategorie]]))</f>
        <v>-</v>
      </c>
      <c r="N128" s="57" t="str">
        <f>IF(AND(ISBLANK(H128),ISBLANK(I128),ISBLANK(J128)),"-",IF(K128&gt;=MAX(K$10:K128),"ok","chyba!!!"))</f>
        <v>-</v>
      </c>
    </row>
    <row r="129" spans="2:14">
      <c r="B129" s="44">
        <v>120</v>
      </c>
      <c r="C129" s="45"/>
      <c r="D129" s="21" t="str">
        <f>IF(ISBLANK(Tabulka4[[#This Row],[start. č.]]),"-",IF(ISERROR(VLOOKUP(Tabulka4[[#This Row],[start. č.]],'3. REGISTRACE'!B:F,2,0)),"start. č. nebylo registrováno!",VLOOKUP(Tabulka4[[#This Row],[start. č.]],'3. REGISTRACE'!B:F,2,0)))</f>
        <v>-</v>
      </c>
      <c r="E129" s="18" t="str">
        <f>IF(ISBLANK(Tabulka4[[#This Row],[start. č.]]),"-",IF(ISERROR(VLOOKUP(Tabulka4[[#This Row],[start. č.]],'3. REGISTRACE'!B:F,3,0)),"-",VLOOKUP(Tabulka4[[#This Row],[start. č.]],'3. REGISTRACE'!B:F,3,0)))</f>
        <v>-</v>
      </c>
      <c r="F129" s="46" t="str">
        <f>IF(ISBLANK(Tabulka4[[#This Row],[start. č.]]),"-",IF(Tabulka4[[#This Row],[příjmení a jméno]]="start. č. nebylo registrováno!","-",IF(VLOOKUP(Tabulka4[[#This Row],[start. č.]],'3. REGISTRACE'!B:F,4,0)=0,"-",VLOOKUP(Tabulka4[[#This Row],[start. č.]],'3. REGISTRACE'!B:F,4,0))))</f>
        <v>-</v>
      </c>
      <c r="G129" s="18" t="str">
        <f>IF(ISBLANK(Tabulka4[[#This Row],[start. č.]]),"-",IF(Tabulka4[[#This Row],[příjmení a jméno]]="start. č. nebylo registrováno!","-",IF(VLOOKUP(Tabulka4[[#This Row],[start. č.]],'3. REGISTRACE'!B:F,5,0)=0,"-",VLOOKUP(Tabulka4[[#This Row],[start. č.]],'3. REGISTRACE'!B:F,5,0))))</f>
        <v>-</v>
      </c>
      <c r="H129" s="52"/>
      <c r="I129" s="48"/>
      <c r="J129" s="53"/>
      <c r="K129" s="42">
        <f>TIME(Tabulka4[[#This Row],[hod]],Tabulka4[[#This Row],[min]],Tabulka4[[#This Row],[sek]])</f>
        <v>0</v>
      </c>
      <c r="L129" s="18" t="str">
        <f>IF(ISBLANK(Tabulka4[[#This Row],[start. č.]]),"-",IF(Tabulka4[[#This Row],[příjmení a jméno]]="start. č. nebylo registrováno!","-",IF(VLOOKUP(Tabulka4[[#This Row],[start. č.]],'3. REGISTRACE'!B:G,6,0)=0,"-",VLOOKUP(Tabulka4[[#This Row],[start. č.]],'3. REGISTRACE'!B:G,6,0))))</f>
        <v>-</v>
      </c>
      <c r="M129" s="44" t="str">
        <f>IF(Tabulka4[[#This Row],[kategorie]]="-","-",COUNTIFS(G$10:G129,Tabulka4[[#This Row],[m/ž]],L$10:L129,Tabulka4[[#This Row],[kategorie]]))</f>
        <v>-</v>
      </c>
      <c r="N129" s="57" t="str">
        <f>IF(AND(ISBLANK(H129),ISBLANK(I129),ISBLANK(J129)),"-",IF(K129&gt;=MAX(K$10:K129),"ok","chyba!!!"))</f>
        <v>-</v>
      </c>
    </row>
    <row r="130" spans="2:14">
      <c r="B130" s="44">
        <v>121</v>
      </c>
      <c r="C130" s="45"/>
      <c r="D130" s="21" t="str">
        <f>IF(ISBLANK(Tabulka4[[#This Row],[start. č.]]),"-",IF(ISERROR(VLOOKUP(Tabulka4[[#This Row],[start. č.]],'3. REGISTRACE'!B:F,2,0)),"start. č. nebylo registrováno!",VLOOKUP(Tabulka4[[#This Row],[start. č.]],'3. REGISTRACE'!B:F,2,0)))</f>
        <v>-</v>
      </c>
      <c r="E130" s="18" t="str">
        <f>IF(ISBLANK(Tabulka4[[#This Row],[start. č.]]),"-",IF(ISERROR(VLOOKUP(Tabulka4[[#This Row],[start. č.]],'3. REGISTRACE'!B:F,3,0)),"-",VLOOKUP(Tabulka4[[#This Row],[start. č.]],'3. REGISTRACE'!B:F,3,0)))</f>
        <v>-</v>
      </c>
      <c r="F130" s="46" t="str">
        <f>IF(ISBLANK(Tabulka4[[#This Row],[start. č.]]),"-",IF(Tabulka4[[#This Row],[příjmení a jméno]]="start. č. nebylo registrováno!","-",IF(VLOOKUP(Tabulka4[[#This Row],[start. č.]],'3. REGISTRACE'!B:F,4,0)=0,"-",VLOOKUP(Tabulka4[[#This Row],[start. č.]],'3. REGISTRACE'!B:F,4,0))))</f>
        <v>-</v>
      </c>
      <c r="G130" s="18" t="str">
        <f>IF(ISBLANK(Tabulka4[[#This Row],[start. č.]]),"-",IF(Tabulka4[[#This Row],[příjmení a jméno]]="start. č. nebylo registrováno!","-",IF(VLOOKUP(Tabulka4[[#This Row],[start. č.]],'3. REGISTRACE'!B:F,5,0)=0,"-",VLOOKUP(Tabulka4[[#This Row],[start. č.]],'3. REGISTRACE'!B:F,5,0))))</f>
        <v>-</v>
      </c>
      <c r="H130" s="52"/>
      <c r="I130" s="48"/>
      <c r="J130" s="53"/>
      <c r="K130" s="42">
        <f>TIME(Tabulka4[[#This Row],[hod]],Tabulka4[[#This Row],[min]],Tabulka4[[#This Row],[sek]])</f>
        <v>0</v>
      </c>
      <c r="L130" s="18" t="str">
        <f>IF(ISBLANK(Tabulka4[[#This Row],[start. č.]]),"-",IF(Tabulka4[[#This Row],[příjmení a jméno]]="start. č. nebylo registrováno!","-",IF(VLOOKUP(Tabulka4[[#This Row],[start. č.]],'3. REGISTRACE'!B:G,6,0)=0,"-",VLOOKUP(Tabulka4[[#This Row],[start. č.]],'3. REGISTRACE'!B:G,6,0))))</f>
        <v>-</v>
      </c>
      <c r="M130" s="44" t="str">
        <f>IF(Tabulka4[[#This Row],[kategorie]]="-","-",COUNTIFS(G$10:G130,Tabulka4[[#This Row],[m/ž]],L$10:L130,Tabulka4[[#This Row],[kategorie]]))</f>
        <v>-</v>
      </c>
      <c r="N130" s="57" t="str">
        <f>IF(AND(ISBLANK(H130),ISBLANK(I130),ISBLANK(J130)),"-",IF(K130&gt;=MAX(K$10:K130),"ok","chyba!!!"))</f>
        <v>-</v>
      </c>
    </row>
    <row r="131" spans="2:14">
      <c r="B131" s="44">
        <v>122</v>
      </c>
      <c r="C131" s="45"/>
      <c r="D131" s="21" t="str">
        <f>IF(ISBLANK(Tabulka4[[#This Row],[start. č.]]),"-",IF(ISERROR(VLOOKUP(Tabulka4[[#This Row],[start. č.]],'3. REGISTRACE'!B:F,2,0)),"start. č. nebylo registrováno!",VLOOKUP(Tabulka4[[#This Row],[start. č.]],'3. REGISTRACE'!B:F,2,0)))</f>
        <v>-</v>
      </c>
      <c r="E131" s="18" t="str">
        <f>IF(ISBLANK(Tabulka4[[#This Row],[start. č.]]),"-",IF(ISERROR(VLOOKUP(Tabulka4[[#This Row],[start. č.]],'3. REGISTRACE'!B:F,3,0)),"-",VLOOKUP(Tabulka4[[#This Row],[start. č.]],'3. REGISTRACE'!B:F,3,0)))</f>
        <v>-</v>
      </c>
      <c r="F131" s="46" t="str">
        <f>IF(ISBLANK(Tabulka4[[#This Row],[start. č.]]),"-",IF(Tabulka4[[#This Row],[příjmení a jméno]]="start. č. nebylo registrováno!","-",IF(VLOOKUP(Tabulka4[[#This Row],[start. č.]],'3. REGISTRACE'!B:F,4,0)=0,"-",VLOOKUP(Tabulka4[[#This Row],[start. č.]],'3. REGISTRACE'!B:F,4,0))))</f>
        <v>-</v>
      </c>
      <c r="G131" s="18" t="str">
        <f>IF(ISBLANK(Tabulka4[[#This Row],[start. č.]]),"-",IF(Tabulka4[[#This Row],[příjmení a jméno]]="start. č. nebylo registrováno!","-",IF(VLOOKUP(Tabulka4[[#This Row],[start. č.]],'3. REGISTRACE'!B:F,5,0)=0,"-",VLOOKUP(Tabulka4[[#This Row],[start. č.]],'3. REGISTRACE'!B:F,5,0))))</f>
        <v>-</v>
      </c>
      <c r="H131" s="52"/>
      <c r="I131" s="48"/>
      <c r="J131" s="53"/>
      <c r="K131" s="42">
        <f>TIME(Tabulka4[[#This Row],[hod]],Tabulka4[[#This Row],[min]],Tabulka4[[#This Row],[sek]])</f>
        <v>0</v>
      </c>
      <c r="L131" s="18" t="str">
        <f>IF(ISBLANK(Tabulka4[[#This Row],[start. č.]]),"-",IF(Tabulka4[[#This Row],[příjmení a jméno]]="start. č. nebylo registrováno!","-",IF(VLOOKUP(Tabulka4[[#This Row],[start. č.]],'3. REGISTRACE'!B:G,6,0)=0,"-",VLOOKUP(Tabulka4[[#This Row],[start. č.]],'3. REGISTRACE'!B:G,6,0))))</f>
        <v>-</v>
      </c>
      <c r="M131" s="44" t="str">
        <f>IF(Tabulka4[[#This Row],[kategorie]]="-","-",COUNTIFS(G$10:G131,Tabulka4[[#This Row],[m/ž]],L$10:L131,Tabulka4[[#This Row],[kategorie]]))</f>
        <v>-</v>
      </c>
      <c r="N131" s="57" t="str">
        <f>IF(AND(ISBLANK(H131),ISBLANK(I131),ISBLANK(J131)),"-",IF(K131&gt;=MAX(K$10:K131),"ok","chyba!!!"))</f>
        <v>-</v>
      </c>
    </row>
    <row r="132" spans="2:14">
      <c r="B132" s="44">
        <v>123</v>
      </c>
      <c r="C132" s="45"/>
      <c r="D132" s="21" t="str">
        <f>IF(ISBLANK(Tabulka4[[#This Row],[start. č.]]),"-",IF(ISERROR(VLOOKUP(Tabulka4[[#This Row],[start. č.]],'3. REGISTRACE'!B:F,2,0)),"start. č. nebylo registrováno!",VLOOKUP(Tabulka4[[#This Row],[start. č.]],'3. REGISTRACE'!B:F,2,0)))</f>
        <v>-</v>
      </c>
      <c r="E132" s="18" t="str">
        <f>IF(ISBLANK(Tabulka4[[#This Row],[start. č.]]),"-",IF(ISERROR(VLOOKUP(Tabulka4[[#This Row],[start. č.]],'3. REGISTRACE'!B:F,3,0)),"-",VLOOKUP(Tabulka4[[#This Row],[start. č.]],'3. REGISTRACE'!B:F,3,0)))</f>
        <v>-</v>
      </c>
      <c r="F132" s="46" t="str">
        <f>IF(ISBLANK(Tabulka4[[#This Row],[start. č.]]),"-",IF(Tabulka4[[#This Row],[příjmení a jméno]]="start. č. nebylo registrováno!","-",IF(VLOOKUP(Tabulka4[[#This Row],[start. č.]],'3. REGISTRACE'!B:F,4,0)=0,"-",VLOOKUP(Tabulka4[[#This Row],[start. č.]],'3. REGISTRACE'!B:F,4,0))))</f>
        <v>-</v>
      </c>
      <c r="G132" s="18" t="str">
        <f>IF(ISBLANK(Tabulka4[[#This Row],[start. č.]]),"-",IF(Tabulka4[[#This Row],[příjmení a jméno]]="start. č. nebylo registrováno!","-",IF(VLOOKUP(Tabulka4[[#This Row],[start. č.]],'3. REGISTRACE'!B:F,5,0)=0,"-",VLOOKUP(Tabulka4[[#This Row],[start. č.]],'3. REGISTRACE'!B:F,5,0))))</f>
        <v>-</v>
      </c>
      <c r="H132" s="52"/>
      <c r="I132" s="48"/>
      <c r="J132" s="53"/>
      <c r="K132" s="42">
        <f>TIME(Tabulka4[[#This Row],[hod]],Tabulka4[[#This Row],[min]],Tabulka4[[#This Row],[sek]])</f>
        <v>0</v>
      </c>
      <c r="L132" s="18" t="str">
        <f>IF(ISBLANK(Tabulka4[[#This Row],[start. č.]]),"-",IF(Tabulka4[[#This Row],[příjmení a jméno]]="start. č. nebylo registrováno!","-",IF(VLOOKUP(Tabulka4[[#This Row],[start. č.]],'3. REGISTRACE'!B:G,6,0)=0,"-",VLOOKUP(Tabulka4[[#This Row],[start. č.]],'3. REGISTRACE'!B:G,6,0))))</f>
        <v>-</v>
      </c>
      <c r="M132" s="44" t="str">
        <f>IF(Tabulka4[[#This Row],[kategorie]]="-","-",COUNTIFS(G$10:G132,Tabulka4[[#This Row],[m/ž]],L$10:L132,Tabulka4[[#This Row],[kategorie]]))</f>
        <v>-</v>
      </c>
      <c r="N132" s="57" t="str">
        <f>IF(AND(ISBLANK(H132),ISBLANK(I132),ISBLANK(J132)),"-",IF(K132&gt;=MAX(K$10:K132),"ok","chyba!!!"))</f>
        <v>-</v>
      </c>
    </row>
    <row r="133" spans="2:14">
      <c r="B133" s="44">
        <v>124</v>
      </c>
      <c r="C133" s="45"/>
      <c r="D133" s="21" t="str">
        <f>IF(ISBLANK(Tabulka4[[#This Row],[start. č.]]),"-",IF(ISERROR(VLOOKUP(Tabulka4[[#This Row],[start. č.]],'3. REGISTRACE'!B:F,2,0)),"start. č. nebylo registrováno!",VLOOKUP(Tabulka4[[#This Row],[start. č.]],'3. REGISTRACE'!B:F,2,0)))</f>
        <v>-</v>
      </c>
      <c r="E133" s="18" t="str">
        <f>IF(ISBLANK(Tabulka4[[#This Row],[start. č.]]),"-",IF(ISERROR(VLOOKUP(Tabulka4[[#This Row],[start. č.]],'3. REGISTRACE'!B:F,3,0)),"-",VLOOKUP(Tabulka4[[#This Row],[start. č.]],'3. REGISTRACE'!B:F,3,0)))</f>
        <v>-</v>
      </c>
      <c r="F133" s="46" t="str">
        <f>IF(ISBLANK(Tabulka4[[#This Row],[start. č.]]),"-",IF(Tabulka4[[#This Row],[příjmení a jméno]]="start. č. nebylo registrováno!","-",IF(VLOOKUP(Tabulka4[[#This Row],[start. č.]],'3. REGISTRACE'!B:F,4,0)=0,"-",VLOOKUP(Tabulka4[[#This Row],[start. č.]],'3. REGISTRACE'!B:F,4,0))))</f>
        <v>-</v>
      </c>
      <c r="G133" s="18" t="str">
        <f>IF(ISBLANK(Tabulka4[[#This Row],[start. č.]]),"-",IF(Tabulka4[[#This Row],[příjmení a jméno]]="start. č. nebylo registrováno!","-",IF(VLOOKUP(Tabulka4[[#This Row],[start. č.]],'3. REGISTRACE'!B:F,5,0)=0,"-",VLOOKUP(Tabulka4[[#This Row],[start. č.]],'3. REGISTRACE'!B:F,5,0))))</f>
        <v>-</v>
      </c>
      <c r="H133" s="52"/>
      <c r="I133" s="48"/>
      <c r="J133" s="53"/>
      <c r="K133" s="42">
        <f>TIME(Tabulka4[[#This Row],[hod]],Tabulka4[[#This Row],[min]],Tabulka4[[#This Row],[sek]])</f>
        <v>0</v>
      </c>
      <c r="L133" s="18" t="str">
        <f>IF(ISBLANK(Tabulka4[[#This Row],[start. č.]]),"-",IF(Tabulka4[[#This Row],[příjmení a jméno]]="start. č. nebylo registrováno!","-",IF(VLOOKUP(Tabulka4[[#This Row],[start. č.]],'3. REGISTRACE'!B:G,6,0)=0,"-",VLOOKUP(Tabulka4[[#This Row],[start. č.]],'3. REGISTRACE'!B:G,6,0))))</f>
        <v>-</v>
      </c>
      <c r="M133" s="44" t="str">
        <f>IF(Tabulka4[[#This Row],[kategorie]]="-","-",COUNTIFS(G$10:G133,Tabulka4[[#This Row],[m/ž]],L$10:L133,Tabulka4[[#This Row],[kategorie]]))</f>
        <v>-</v>
      </c>
      <c r="N133" s="57" t="str">
        <f>IF(AND(ISBLANK(H133),ISBLANK(I133),ISBLANK(J133)),"-",IF(K133&gt;=MAX(K$10:K133),"ok","chyba!!!"))</f>
        <v>-</v>
      </c>
    </row>
    <row r="134" spans="2:14">
      <c r="B134" s="44">
        <v>125</v>
      </c>
      <c r="C134" s="45"/>
      <c r="D134" s="21" t="str">
        <f>IF(ISBLANK(Tabulka4[[#This Row],[start. č.]]),"-",IF(ISERROR(VLOOKUP(Tabulka4[[#This Row],[start. č.]],'3. REGISTRACE'!B:F,2,0)),"start. č. nebylo registrováno!",VLOOKUP(Tabulka4[[#This Row],[start. č.]],'3. REGISTRACE'!B:F,2,0)))</f>
        <v>-</v>
      </c>
      <c r="E134" s="18" t="str">
        <f>IF(ISBLANK(Tabulka4[[#This Row],[start. č.]]),"-",IF(ISERROR(VLOOKUP(Tabulka4[[#This Row],[start. č.]],'3. REGISTRACE'!B:F,3,0)),"-",VLOOKUP(Tabulka4[[#This Row],[start. č.]],'3. REGISTRACE'!B:F,3,0)))</f>
        <v>-</v>
      </c>
      <c r="F134" s="46" t="str">
        <f>IF(ISBLANK(Tabulka4[[#This Row],[start. č.]]),"-",IF(Tabulka4[[#This Row],[příjmení a jméno]]="start. č. nebylo registrováno!","-",IF(VLOOKUP(Tabulka4[[#This Row],[start. č.]],'3. REGISTRACE'!B:F,4,0)=0,"-",VLOOKUP(Tabulka4[[#This Row],[start. č.]],'3. REGISTRACE'!B:F,4,0))))</f>
        <v>-</v>
      </c>
      <c r="G134" s="18" t="str">
        <f>IF(ISBLANK(Tabulka4[[#This Row],[start. č.]]),"-",IF(Tabulka4[[#This Row],[příjmení a jméno]]="start. č. nebylo registrováno!","-",IF(VLOOKUP(Tabulka4[[#This Row],[start. č.]],'3. REGISTRACE'!B:F,5,0)=0,"-",VLOOKUP(Tabulka4[[#This Row],[start. č.]],'3. REGISTRACE'!B:F,5,0))))</f>
        <v>-</v>
      </c>
      <c r="H134" s="52"/>
      <c r="I134" s="48"/>
      <c r="J134" s="53"/>
      <c r="K134" s="42">
        <f>TIME(Tabulka4[[#This Row],[hod]],Tabulka4[[#This Row],[min]],Tabulka4[[#This Row],[sek]])</f>
        <v>0</v>
      </c>
      <c r="L134" s="18" t="str">
        <f>IF(ISBLANK(Tabulka4[[#This Row],[start. č.]]),"-",IF(Tabulka4[[#This Row],[příjmení a jméno]]="start. č. nebylo registrováno!","-",IF(VLOOKUP(Tabulka4[[#This Row],[start. č.]],'3. REGISTRACE'!B:G,6,0)=0,"-",VLOOKUP(Tabulka4[[#This Row],[start. č.]],'3. REGISTRACE'!B:G,6,0))))</f>
        <v>-</v>
      </c>
      <c r="M134" s="44" t="str">
        <f>IF(Tabulka4[[#This Row],[kategorie]]="-","-",COUNTIFS(G$10:G134,Tabulka4[[#This Row],[m/ž]],L$10:L134,Tabulka4[[#This Row],[kategorie]]))</f>
        <v>-</v>
      </c>
      <c r="N134" s="57" t="str">
        <f>IF(AND(ISBLANK(H134),ISBLANK(I134),ISBLANK(J134)),"-",IF(K134&gt;=MAX(K$10:K134),"ok","chyba!!!"))</f>
        <v>-</v>
      </c>
    </row>
    <row r="135" spans="2:14">
      <c r="B135" s="44">
        <v>126</v>
      </c>
      <c r="C135" s="45"/>
      <c r="D135" s="21" t="str">
        <f>IF(ISBLANK(Tabulka4[[#This Row],[start. č.]]),"-",IF(ISERROR(VLOOKUP(Tabulka4[[#This Row],[start. č.]],'3. REGISTRACE'!B:F,2,0)),"start. č. nebylo registrováno!",VLOOKUP(Tabulka4[[#This Row],[start. č.]],'3. REGISTRACE'!B:F,2,0)))</f>
        <v>-</v>
      </c>
      <c r="E135" s="18" t="str">
        <f>IF(ISBLANK(Tabulka4[[#This Row],[start. č.]]),"-",IF(ISERROR(VLOOKUP(Tabulka4[[#This Row],[start. č.]],'3. REGISTRACE'!B:F,3,0)),"-",VLOOKUP(Tabulka4[[#This Row],[start. č.]],'3. REGISTRACE'!B:F,3,0)))</f>
        <v>-</v>
      </c>
      <c r="F135" s="46" t="str">
        <f>IF(ISBLANK(Tabulka4[[#This Row],[start. č.]]),"-",IF(Tabulka4[[#This Row],[příjmení a jméno]]="start. č. nebylo registrováno!","-",IF(VLOOKUP(Tabulka4[[#This Row],[start. č.]],'3. REGISTRACE'!B:F,4,0)=0,"-",VLOOKUP(Tabulka4[[#This Row],[start. č.]],'3. REGISTRACE'!B:F,4,0))))</f>
        <v>-</v>
      </c>
      <c r="G135" s="18" t="str">
        <f>IF(ISBLANK(Tabulka4[[#This Row],[start. č.]]),"-",IF(Tabulka4[[#This Row],[příjmení a jméno]]="start. č. nebylo registrováno!","-",IF(VLOOKUP(Tabulka4[[#This Row],[start. č.]],'3. REGISTRACE'!B:F,5,0)=0,"-",VLOOKUP(Tabulka4[[#This Row],[start. č.]],'3. REGISTRACE'!B:F,5,0))))</f>
        <v>-</v>
      </c>
      <c r="H135" s="52"/>
      <c r="I135" s="48"/>
      <c r="J135" s="53"/>
      <c r="K135" s="42">
        <f>TIME(Tabulka4[[#This Row],[hod]],Tabulka4[[#This Row],[min]],Tabulka4[[#This Row],[sek]])</f>
        <v>0</v>
      </c>
      <c r="L135" s="18" t="str">
        <f>IF(ISBLANK(Tabulka4[[#This Row],[start. č.]]),"-",IF(Tabulka4[[#This Row],[příjmení a jméno]]="start. č. nebylo registrováno!","-",IF(VLOOKUP(Tabulka4[[#This Row],[start. č.]],'3. REGISTRACE'!B:G,6,0)=0,"-",VLOOKUP(Tabulka4[[#This Row],[start. č.]],'3. REGISTRACE'!B:G,6,0))))</f>
        <v>-</v>
      </c>
      <c r="M135" s="44" t="str">
        <f>IF(Tabulka4[[#This Row],[kategorie]]="-","-",COUNTIFS(G$10:G135,Tabulka4[[#This Row],[m/ž]],L$10:L135,Tabulka4[[#This Row],[kategorie]]))</f>
        <v>-</v>
      </c>
      <c r="N135" s="57" t="str">
        <f>IF(AND(ISBLANK(H135),ISBLANK(I135),ISBLANK(J135)),"-",IF(K135&gt;=MAX(K$10:K135),"ok","chyba!!!"))</f>
        <v>-</v>
      </c>
    </row>
    <row r="136" spans="2:14">
      <c r="B136" s="44">
        <v>127</v>
      </c>
      <c r="C136" s="45"/>
      <c r="D136" s="21" t="str">
        <f>IF(ISBLANK(Tabulka4[[#This Row],[start. č.]]),"-",IF(ISERROR(VLOOKUP(Tabulka4[[#This Row],[start. č.]],'3. REGISTRACE'!B:F,2,0)),"start. č. nebylo registrováno!",VLOOKUP(Tabulka4[[#This Row],[start. č.]],'3. REGISTRACE'!B:F,2,0)))</f>
        <v>-</v>
      </c>
      <c r="E136" s="18" t="str">
        <f>IF(ISBLANK(Tabulka4[[#This Row],[start. č.]]),"-",IF(ISERROR(VLOOKUP(Tabulka4[[#This Row],[start. č.]],'3. REGISTRACE'!B:F,3,0)),"-",VLOOKUP(Tabulka4[[#This Row],[start. č.]],'3. REGISTRACE'!B:F,3,0)))</f>
        <v>-</v>
      </c>
      <c r="F136" s="46" t="str">
        <f>IF(ISBLANK(Tabulka4[[#This Row],[start. č.]]),"-",IF(Tabulka4[[#This Row],[příjmení a jméno]]="start. č. nebylo registrováno!","-",IF(VLOOKUP(Tabulka4[[#This Row],[start. č.]],'3. REGISTRACE'!B:F,4,0)=0,"-",VLOOKUP(Tabulka4[[#This Row],[start. č.]],'3. REGISTRACE'!B:F,4,0))))</f>
        <v>-</v>
      </c>
      <c r="G136" s="18" t="str">
        <f>IF(ISBLANK(Tabulka4[[#This Row],[start. č.]]),"-",IF(Tabulka4[[#This Row],[příjmení a jméno]]="start. č. nebylo registrováno!","-",IF(VLOOKUP(Tabulka4[[#This Row],[start. č.]],'3. REGISTRACE'!B:F,5,0)=0,"-",VLOOKUP(Tabulka4[[#This Row],[start. č.]],'3. REGISTRACE'!B:F,5,0))))</f>
        <v>-</v>
      </c>
      <c r="H136" s="52"/>
      <c r="I136" s="48"/>
      <c r="J136" s="53"/>
      <c r="K136" s="42">
        <f>TIME(Tabulka4[[#This Row],[hod]],Tabulka4[[#This Row],[min]],Tabulka4[[#This Row],[sek]])</f>
        <v>0</v>
      </c>
      <c r="L136" s="18" t="str">
        <f>IF(ISBLANK(Tabulka4[[#This Row],[start. č.]]),"-",IF(Tabulka4[[#This Row],[příjmení a jméno]]="start. č. nebylo registrováno!","-",IF(VLOOKUP(Tabulka4[[#This Row],[start. č.]],'3. REGISTRACE'!B:G,6,0)=0,"-",VLOOKUP(Tabulka4[[#This Row],[start. č.]],'3. REGISTRACE'!B:G,6,0))))</f>
        <v>-</v>
      </c>
      <c r="M136" s="44" t="str">
        <f>IF(Tabulka4[[#This Row],[kategorie]]="-","-",COUNTIFS(G$10:G136,Tabulka4[[#This Row],[m/ž]],L$10:L136,Tabulka4[[#This Row],[kategorie]]))</f>
        <v>-</v>
      </c>
      <c r="N136" s="57" t="str">
        <f>IF(AND(ISBLANK(H136),ISBLANK(I136),ISBLANK(J136)),"-",IF(K136&gt;=MAX(K$10:K136),"ok","chyba!!!"))</f>
        <v>-</v>
      </c>
    </row>
    <row r="137" spans="2:14">
      <c r="B137" s="44">
        <v>128</v>
      </c>
      <c r="C137" s="45"/>
      <c r="D137" s="21" t="str">
        <f>IF(ISBLANK(Tabulka4[[#This Row],[start. č.]]),"-",IF(ISERROR(VLOOKUP(Tabulka4[[#This Row],[start. č.]],'3. REGISTRACE'!B:F,2,0)),"start. č. nebylo registrováno!",VLOOKUP(Tabulka4[[#This Row],[start. č.]],'3. REGISTRACE'!B:F,2,0)))</f>
        <v>-</v>
      </c>
      <c r="E137" s="18" t="str">
        <f>IF(ISBLANK(Tabulka4[[#This Row],[start. č.]]),"-",IF(ISERROR(VLOOKUP(Tabulka4[[#This Row],[start. č.]],'3. REGISTRACE'!B:F,3,0)),"-",VLOOKUP(Tabulka4[[#This Row],[start. č.]],'3. REGISTRACE'!B:F,3,0)))</f>
        <v>-</v>
      </c>
      <c r="F137" s="46" t="str">
        <f>IF(ISBLANK(Tabulka4[[#This Row],[start. č.]]),"-",IF(Tabulka4[[#This Row],[příjmení a jméno]]="start. č. nebylo registrováno!","-",IF(VLOOKUP(Tabulka4[[#This Row],[start. č.]],'3. REGISTRACE'!B:F,4,0)=0,"-",VLOOKUP(Tabulka4[[#This Row],[start. č.]],'3. REGISTRACE'!B:F,4,0))))</f>
        <v>-</v>
      </c>
      <c r="G137" s="18" t="str">
        <f>IF(ISBLANK(Tabulka4[[#This Row],[start. č.]]),"-",IF(Tabulka4[[#This Row],[příjmení a jméno]]="start. č. nebylo registrováno!","-",IF(VLOOKUP(Tabulka4[[#This Row],[start. č.]],'3. REGISTRACE'!B:F,5,0)=0,"-",VLOOKUP(Tabulka4[[#This Row],[start. č.]],'3. REGISTRACE'!B:F,5,0))))</f>
        <v>-</v>
      </c>
      <c r="H137" s="52"/>
      <c r="I137" s="48"/>
      <c r="J137" s="53"/>
      <c r="K137" s="42">
        <f>TIME(Tabulka4[[#This Row],[hod]],Tabulka4[[#This Row],[min]],Tabulka4[[#This Row],[sek]])</f>
        <v>0</v>
      </c>
      <c r="L137" s="18" t="str">
        <f>IF(ISBLANK(Tabulka4[[#This Row],[start. č.]]),"-",IF(Tabulka4[[#This Row],[příjmení a jméno]]="start. č. nebylo registrováno!","-",IF(VLOOKUP(Tabulka4[[#This Row],[start. č.]],'3. REGISTRACE'!B:G,6,0)=0,"-",VLOOKUP(Tabulka4[[#This Row],[start. č.]],'3. REGISTRACE'!B:G,6,0))))</f>
        <v>-</v>
      </c>
      <c r="M137" s="44" t="str">
        <f>IF(Tabulka4[[#This Row],[kategorie]]="-","-",COUNTIFS(G$10:G137,Tabulka4[[#This Row],[m/ž]],L$10:L137,Tabulka4[[#This Row],[kategorie]]))</f>
        <v>-</v>
      </c>
      <c r="N137" s="57" t="str">
        <f>IF(AND(ISBLANK(H137),ISBLANK(I137),ISBLANK(J137)),"-",IF(K137&gt;=MAX(K$10:K137),"ok","chyba!!!"))</f>
        <v>-</v>
      </c>
    </row>
    <row r="138" spans="2:14">
      <c r="B138" s="44">
        <v>129</v>
      </c>
      <c r="C138" s="45"/>
      <c r="D138" s="21" t="str">
        <f>IF(ISBLANK(Tabulka4[[#This Row],[start. č.]]),"-",IF(ISERROR(VLOOKUP(Tabulka4[[#This Row],[start. č.]],'3. REGISTRACE'!B:F,2,0)),"start. č. nebylo registrováno!",VLOOKUP(Tabulka4[[#This Row],[start. č.]],'3. REGISTRACE'!B:F,2,0)))</f>
        <v>-</v>
      </c>
      <c r="E138" s="18" t="str">
        <f>IF(ISBLANK(Tabulka4[[#This Row],[start. č.]]),"-",IF(ISERROR(VLOOKUP(Tabulka4[[#This Row],[start. č.]],'3. REGISTRACE'!B:F,3,0)),"-",VLOOKUP(Tabulka4[[#This Row],[start. č.]],'3. REGISTRACE'!B:F,3,0)))</f>
        <v>-</v>
      </c>
      <c r="F138" s="46" t="str">
        <f>IF(ISBLANK(Tabulka4[[#This Row],[start. č.]]),"-",IF(Tabulka4[[#This Row],[příjmení a jméno]]="start. č. nebylo registrováno!","-",IF(VLOOKUP(Tabulka4[[#This Row],[start. č.]],'3. REGISTRACE'!B:F,4,0)=0,"-",VLOOKUP(Tabulka4[[#This Row],[start. č.]],'3. REGISTRACE'!B:F,4,0))))</f>
        <v>-</v>
      </c>
      <c r="G138" s="18" t="str">
        <f>IF(ISBLANK(Tabulka4[[#This Row],[start. č.]]),"-",IF(Tabulka4[[#This Row],[příjmení a jméno]]="start. č. nebylo registrováno!","-",IF(VLOOKUP(Tabulka4[[#This Row],[start. č.]],'3. REGISTRACE'!B:F,5,0)=0,"-",VLOOKUP(Tabulka4[[#This Row],[start. č.]],'3. REGISTRACE'!B:F,5,0))))</f>
        <v>-</v>
      </c>
      <c r="H138" s="52"/>
      <c r="I138" s="48"/>
      <c r="J138" s="53"/>
      <c r="K138" s="42">
        <f>TIME(Tabulka4[[#This Row],[hod]],Tabulka4[[#This Row],[min]],Tabulka4[[#This Row],[sek]])</f>
        <v>0</v>
      </c>
      <c r="L138" s="18" t="str">
        <f>IF(ISBLANK(Tabulka4[[#This Row],[start. č.]]),"-",IF(Tabulka4[[#This Row],[příjmení a jméno]]="start. č. nebylo registrováno!","-",IF(VLOOKUP(Tabulka4[[#This Row],[start. č.]],'3. REGISTRACE'!B:G,6,0)=0,"-",VLOOKUP(Tabulka4[[#This Row],[start. č.]],'3. REGISTRACE'!B:G,6,0))))</f>
        <v>-</v>
      </c>
      <c r="M138" s="44" t="str">
        <f>IF(Tabulka4[[#This Row],[kategorie]]="-","-",COUNTIFS(G$10:G138,Tabulka4[[#This Row],[m/ž]],L$10:L138,Tabulka4[[#This Row],[kategorie]]))</f>
        <v>-</v>
      </c>
      <c r="N138" s="57" t="str">
        <f>IF(AND(ISBLANK(H138),ISBLANK(I138),ISBLANK(J138)),"-",IF(K138&gt;=MAX(K$10:K138),"ok","chyba!!!"))</f>
        <v>-</v>
      </c>
    </row>
    <row r="139" spans="2:14">
      <c r="B139" s="44">
        <v>130</v>
      </c>
      <c r="C139" s="45"/>
      <c r="D139" s="21" t="str">
        <f>IF(ISBLANK(Tabulka4[[#This Row],[start. č.]]),"-",IF(ISERROR(VLOOKUP(Tabulka4[[#This Row],[start. č.]],'3. REGISTRACE'!B:F,2,0)),"start. č. nebylo registrováno!",VLOOKUP(Tabulka4[[#This Row],[start. č.]],'3. REGISTRACE'!B:F,2,0)))</f>
        <v>-</v>
      </c>
      <c r="E139" s="18" t="str">
        <f>IF(ISBLANK(Tabulka4[[#This Row],[start. č.]]),"-",IF(ISERROR(VLOOKUP(Tabulka4[[#This Row],[start. č.]],'3. REGISTRACE'!B:F,3,0)),"-",VLOOKUP(Tabulka4[[#This Row],[start. č.]],'3. REGISTRACE'!B:F,3,0)))</f>
        <v>-</v>
      </c>
      <c r="F139" s="46" t="str">
        <f>IF(ISBLANK(Tabulka4[[#This Row],[start. č.]]),"-",IF(Tabulka4[[#This Row],[příjmení a jméno]]="start. č. nebylo registrováno!","-",IF(VLOOKUP(Tabulka4[[#This Row],[start. č.]],'3. REGISTRACE'!B:F,4,0)=0,"-",VLOOKUP(Tabulka4[[#This Row],[start. č.]],'3. REGISTRACE'!B:F,4,0))))</f>
        <v>-</v>
      </c>
      <c r="G139" s="18" t="str">
        <f>IF(ISBLANK(Tabulka4[[#This Row],[start. č.]]),"-",IF(Tabulka4[[#This Row],[příjmení a jméno]]="start. č. nebylo registrováno!","-",IF(VLOOKUP(Tabulka4[[#This Row],[start. č.]],'3. REGISTRACE'!B:F,5,0)=0,"-",VLOOKUP(Tabulka4[[#This Row],[start. č.]],'3. REGISTRACE'!B:F,5,0))))</f>
        <v>-</v>
      </c>
      <c r="H139" s="52"/>
      <c r="I139" s="48"/>
      <c r="J139" s="53"/>
      <c r="K139" s="42">
        <f>TIME(Tabulka4[[#This Row],[hod]],Tabulka4[[#This Row],[min]],Tabulka4[[#This Row],[sek]])</f>
        <v>0</v>
      </c>
      <c r="L139" s="18" t="str">
        <f>IF(ISBLANK(Tabulka4[[#This Row],[start. č.]]),"-",IF(Tabulka4[[#This Row],[příjmení a jméno]]="start. č. nebylo registrováno!","-",IF(VLOOKUP(Tabulka4[[#This Row],[start. č.]],'3. REGISTRACE'!B:G,6,0)=0,"-",VLOOKUP(Tabulka4[[#This Row],[start. č.]],'3. REGISTRACE'!B:G,6,0))))</f>
        <v>-</v>
      </c>
      <c r="M139" s="44" t="str">
        <f>IF(Tabulka4[[#This Row],[kategorie]]="-","-",COUNTIFS(G$10:G139,Tabulka4[[#This Row],[m/ž]],L$10:L139,Tabulka4[[#This Row],[kategorie]]))</f>
        <v>-</v>
      </c>
      <c r="N139" s="57" t="str">
        <f>IF(AND(ISBLANK(H139),ISBLANK(I139),ISBLANK(J139)),"-",IF(K139&gt;=MAX(K$10:K139),"ok","chyba!!!"))</f>
        <v>-</v>
      </c>
    </row>
    <row r="140" spans="2:14">
      <c r="B140" s="44">
        <v>131</v>
      </c>
      <c r="C140" s="45"/>
      <c r="D140" s="21" t="str">
        <f>IF(ISBLANK(Tabulka4[[#This Row],[start. č.]]),"-",IF(ISERROR(VLOOKUP(Tabulka4[[#This Row],[start. č.]],'3. REGISTRACE'!B:F,2,0)),"start. č. nebylo registrováno!",VLOOKUP(Tabulka4[[#This Row],[start. č.]],'3. REGISTRACE'!B:F,2,0)))</f>
        <v>-</v>
      </c>
      <c r="E140" s="18" t="str">
        <f>IF(ISBLANK(Tabulka4[[#This Row],[start. č.]]),"-",IF(ISERROR(VLOOKUP(Tabulka4[[#This Row],[start. č.]],'3. REGISTRACE'!B:F,3,0)),"-",VLOOKUP(Tabulka4[[#This Row],[start. č.]],'3. REGISTRACE'!B:F,3,0)))</f>
        <v>-</v>
      </c>
      <c r="F140" s="46" t="str">
        <f>IF(ISBLANK(Tabulka4[[#This Row],[start. č.]]),"-",IF(Tabulka4[[#This Row],[příjmení a jméno]]="start. č. nebylo registrováno!","-",IF(VLOOKUP(Tabulka4[[#This Row],[start. č.]],'3. REGISTRACE'!B:F,4,0)=0,"-",VLOOKUP(Tabulka4[[#This Row],[start. č.]],'3. REGISTRACE'!B:F,4,0))))</f>
        <v>-</v>
      </c>
      <c r="G140" s="18" t="str">
        <f>IF(ISBLANK(Tabulka4[[#This Row],[start. č.]]),"-",IF(Tabulka4[[#This Row],[příjmení a jméno]]="start. č. nebylo registrováno!","-",IF(VLOOKUP(Tabulka4[[#This Row],[start. č.]],'3. REGISTRACE'!B:F,5,0)=0,"-",VLOOKUP(Tabulka4[[#This Row],[start. č.]],'3. REGISTRACE'!B:F,5,0))))</f>
        <v>-</v>
      </c>
      <c r="H140" s="52"/>
      <c r="I140" s="48"/>
      <c r="J140" s="53"/>
      <c r="K140" s="42">
        <f>TIME(Tabulka4[[#This Row],[hod]],Tabulka4[[#This Row],[min]],Tabulka4[[#This Row],[sek]])</f>
        <v>0</v>
      </c>
      <c r="L140" s="18" t="str">
        <f>IF(ISBLANK(Tabulka4[[#This Row],[start. č.]]),"-",IF(Tabulka4[[#This Row],[příjmení a jméno]]="start. č. nebylo registrováno!","-",IF(VLOOKUP(Tabulka4[[#This Row],[start. č.]],'3. REGISTRACE'!B:G,6,0)=0,"-",VLOOKUP(Tabulka4[[#This Row],[start. č.]],'3. REGISTRACE'!B:G,6,0))))</f>
        <v>-</v>
      </c>
      <c r="M140" s="44" t="str">
        <f>IF(Tabulka4[[#This Row],[kategorie]]="-","-",COUNTIFS(G$10:G140,Tabulka4[[#This Row],[m/ž]],L$10:L140,Tabulka4[[#This Row],[kategorie]]))</f>
        <v>-</v>
      </c>
      <c r="N140" s="57" t="str">
        <f>IF(AND(ISBLANK(H140),ISBLANK(I140),ISBLANK(J140)),"-",IF(K140&gt;=MAX(K$10:K140),"ok","chyba!!!"))</f>
        <v>-</v>
      </c>
    </row>
    <row r="141" spans="2:14">
      <c r="B141" s="44">
        <v>132</v>
      </c>
      <c r="C141" s="45"/>
      <c r="D141" s="21" t="str">
        <f>IF(ISBLANK(Tabulka4[[#This Row],[start. č.]]),"-",IF(ISERROR(VLOOKUP(Tabulka4[[#This Row],[start. č.]],'3. REGISTRACE'!B:F,2,0)),"start. č. nebylo registrováno!",VLOOKUP(Tabulka4[[#This Row],[start. č.]],'3. REGISTRACE'!B:F,2,0)))</f>
        <v>-</v>
      </c>
      <c r="E141" s="18" t="str">
        <f>IF(ISBLANK(Tabulka4[[#This Row],[start. č.]]),"-",IF(ISERROR(VLOOKUP(Tabulka4[[#This Row],[start. č.]],'3. REGISTRACE'!B:F,3,0)),"-",VLOOKUP(Tabulka4[[#This Row],[start. č.]],'3. REGISTRACE'!B:F,3,0)))</f>
        <v>-</v>
      </c>
      <c r="F141" s="46" t="str">
        <f>IF(ISBLANK(Tabulka4[[#This Row],[start. č.]]),"-",IF(Tabulka4[[#This Row],[příjmení a jméno]]="start. č. nebylo registrováno!","-",IF(VLOOKUP(Tabulka4[[#This Row],[start. č.]],'3. REGISTRACE'!B:F,4,0)=0,"-",VLOOKUP(Tabulka4[[#This Row],[start. č.]],'3. REGISTRACE'!B:F,4,0))))</f>
        <v>-</v>
      </c>
      <c r="G141" s="18" t="str">
        <f>IF(ISBLANK(Tabulka4[[#This Row],[start. č.]]),"-",IF(Tabulka4[[#This Row],[příjmení a jméno]]="start. č. nebylo registrováno!","-",IF(VLOOKUP(Tabulka4[[#This Row],[start. č.]],'3. REGISTRACE'!B:F,5,0)=0,"-",VLOOKUP(Tabulka4[[#This Row],[start. č.]],'3. REGISTRACE'!B:F,5,0))))</f>
        <v>-</v>
      </c>
      <c r="H141" s="52"/>
      <c r="I141" s="48"/>
      <c r="J141" s="53"/>
      <c r="K141" s="42">
        <f>TIME(Tabulka4[[#This Row],[hod]],Tabulka4[[#This Row],[min]],Tabulka4[[#This Row],[sek]])</f>
        <v>0</v>
      </c>
      <c r="L141" s="18" t="str">
        <f>IF(ISBLANK(Tabulka4[[#This Row],[start. č.]]),"-",IF(Tabulka4[[#This Row],[příjmení a jméno]]="start. č. nebylo registrováno!","-",IF(VLOOKUP(Tabulka4[[#This Row],[start. č.]],'3. REGISTRACE'!B:G,6,0)=0,"-",VLOOKUP(Tabulka4[[#This Row],[start. č.]],'3. REGISTRACE'!B:G,6,0))))</f>
        <v>-</v>
      </c>
      <c r="M141" s="44" t="str">
        <f>IF(Tabulka4[[#This Row],[kategorie]]="-","-",COUNTIFS(G$10:G141,Tabulka4[[#This Row],[m/ž]],L$10:L141,Tabulka4[[#This Row],[kategorie]]))</f>
        <v>-</v>
      </c>
      <c r="N141" s="57" t="str">
        <f>IF(AND(ISBLANK(H141),ISBLANK(I141),ISBLANK(J141)),"-",IF(K141&gt;=MAX(K$10:K141),"ok","chyba!!!"))</f>
        <v>-</v>
      </c>
    </row>
    <row r="142" spans="2:14">
      <c r="B142" s="44">
        <v>133</v>
      </c>
      <c r="C142" s="45"/>
      <c r="D142" s="21" t="str">
        <f>IF(ISBLANK(Tabulka4[[#This Row],[start. č.]]),"-",IF(ISERROR(VLOOKUP(Tabulka4[[#This Row],[start. č.]],'3. REGISTRACE'!B:F,2,0)),"start. č. nebylo registrováno!",VLOOKUP(Tabulka4[[#This Row],[start. č.]],'3. REGISTRACE'!B:F,2,0)))</f>
        <v>-</v>
      </c>
      <c r="E142" s="18" t="str">
        <f>IF(ISBLANK(Tabulka4[[#This Row],[start. č.]]),"-",IF(ISERROR(VLOOKUP(Tabulka4[[#This Row],[start. č.]],'3. REGISTRACE'!B:F,3,0)),"-",VLOOKUP(Tabulka4[[#This Row],[start. č.]],'3. REGISTRACE'!B:F,3,0)))</f>
        <v>-</v>
      </c>
      <c r="F142" s="46" t="str">
        <f>IF(ISBLANK(Tabulka4[[#This Row],[start. č.]]),"-",IF(Tabulka4[[#This Row],[příjmení a jméno]]="start. č. nebylo registrováno!","-",IF(VLOOKUP(Tabulka4[[#This Row],[start. č.]],'3. REGISTRACE'!B:F,4,0)=0,"-",VLOOKUP(Tabulka4[[#This Row],[start. č.]],'3. REGISTRACE'!B:F,4,0))))</f>
        <v>-</v>
      </c>
      <c r="G142" s="18" t="str">
        <f>IF(ISBLANK(Tabulka4[[#This Row],[start. č.]]),"-",IF(Tabulka4[[#This Row],[příjmení a jméno]]="start. č. nebylo registrováno!","-",IF(VLOOKUP(Tabulka4[[#This Row],[start. č.]],'3. REGISTRACE'!B:F,5,0)=0,"-",VLOOKUP(Tabulka4[[#This Row],[start. č.]],'3. REGISTRACE'!B:F,5,0))))</f>
        <v>-</v>
      </c>
      <c r="H142" s="52"/>
      <c r="I142" s="48"/>
      <c r="J142" s="53"/>
      <c r="K142" s="42">
        <f>TIME(Tabulka4[[#This Row],[hod]],Tabulka4[[#This Row],[min]],Tabulka4[[#This Row],[sek]])</f>
        <v>0</v>
      </c>
      <c r="L142" s="18" t="str">
        <f>IF(ISBLANK(Tabulka4[[#This Row],[start. č.]]),"-",IF(Tabulka4[[#This Row],[příjmení a jméno]]="start. č. nebylo registrováno!","-",IF(VLOOKUP(Tabulka4[[#This Row],[start. č.]],'3. REGISTRACE'!B:G,6,0)=0,"-",VLOOKUP(Tabulka4[[#This Row],[start. č.]],'3. REGISTRACE'!B:G,6,0))))</f>
        <v>-</v>
      </c>
      <c r="M142" s="44" t="str">
        <f>IF(Tabulka4[[#This Row],[kategorie]]="-","-",COUNTIFS(G$10:G142,Tabulka4[[#This Row],[m/ž]],L$10:L142,Tabulka4[[#This Row],[kategorie]]))</f>
        <v>-</v>
      </c>
      <c r="N142" s="57" t="str">
        <f>IF(AND(ISBLANK(H142),ISBLANK(I142),ISBLANK(J142)),"-",IF(K142&gt;=MAX(K$10:K142),"ok","chyba!!!"))</f>
        <v>-</v>
      </c>
    </row>
    <row r="143" spans="2:14">
      <c r="B143" s="44">
        <v>134</v>
      </c>
      <c r="C143" s="45"/>
      <c r="D143" s="21" t="str">
        <f>IF(ISBLANK(Tabulka4[[#This Row],[start. č.]]),"-",IF(ISERROR(VLOOKUP(Tabulka4[[#This Row],[start. č.]],'3. REGISTRACE'!B:F,2,0)),"start. č. nebylo registrováno!",VLOOKUP(Tabulka4[[#This Row],[start. č.]],'3. REGISTRACE'!B:F,2,0)))</f>
        <v>-</v>
      </c>
      <c r="E143" s="18" t="str">
        <f>IF(ISBLANK(Tabulka4[[#This Row],[start. č.]]),"-",IF(ISERROR(VLOOKUP(Tabulka4[[#This Row],[start. č.]],'3. REGISTRACE'!B:F,3,0)),"-",VLOOKUP(Tabulka4[[#This Row],[start. č.]],'3. REGISTRACE'!B:F,3,0)))</f>
        <v>-</v>
      </c>
      <c r="F143" s="46" t="str">
        <f>IF(ISBLANK(Tabulka4[[#This Row],[start. č.]]),"-",IF(Tabulka4[[#This Row],[příjmení a jméno]]="start. č. nebylo registrováno!","-",IF(VLOOKUP(Tabulka4[[#This Row],[start. č.]],'3. REGISTRACE'!B:F,4,0)=0,"-",VLOOKUP(Tabulka4[[#This Row],[start. č.]],'3. REGISTRACE'!B:F,4,0))))</f>
        <v>-</v>
      </c>
      <c r="G143" s="18" t="str">
        <f>IF(ISBLANK(Tabulka4[[#This Row],[start. č.]]),"-",IF(Tabulka4[[#This Row],[příjmení a jméno]]="start. č. nebylo registrováno!","-",IF(VLOOKUP(Tabulka4[[#This Row],[start. č.]],'3. REGISTRACE'!B:F,5,0)=0,"-",VLOOKUP(Tabulka4[[#This Row],[start. č.]],'3. REGISTRACE'!B:F,5,0))))</f>
        <v>-</v>
      </c>
      <c r="H143" s="52"/>
      <c r="I143" s="48"/>
      <c r="J143" s="53"/>
      <c r="K143" s="42">
        <f>TIME(Tabulka4[[#This Row],[hod]],Tabulka4[[#This Row],[min]],Tabulka4[[#This Row],[sek]])</f>
        <v>0</v>
      </c>
      <c r="L143" s="18" t="str">
        <f>IF(ISBLANK(Tabulka4[[#This Row],[start. č.]]),"-",IF(Tabulka4[[#This Row],[příjmení a jméno]]="start. č. nebylo registrováno!","-",IF(VLOOKUP(Tabulka4[[#This Row],[start. č.]],'3. REGISTRACE'!B:G,6,0)=0,"-",VLOOKUP(Tabulka4[[#This Row],[start. č.]],'3. REGISTRACE'!B:G,6,0))))</f>
        <v>-</v>
      </c>
      <c r="M143" s="44" t="str">
        <f>IF(Tabulka4[[#This Row],[kategorie]]="-","-",COUNTIFS(G$10:G143,Tabulka4[[#This Row],[m/ž]],L$10:L143,Tabulka4[[#This Row],[kategorie]]))</f>
        <v>-</v>
      </c>
      <c r="N143" s="57" t="str">
        <f>IF(AND(ISBLANK(H143),ISBLANK(I143),ISBLANK(J143)),"-",IF(K143&gt;=MAX(K$10:K143),"ok","chyba!!!"))</f>
        <v>-</v>
      </c>
    </row>
    <row r="144" spans="2:14">
      <c r="B144" s="44">
        <v>135</v>
      </c>
      <c r="C144" s="45"/>
      <c r="D144" s="21" t="str">
        <f>IF(ISBLANK(Tabulka4[[#This Row],[start. č.]]),"-",IF(ISERROR(VLOOKUP(Tabulka4[[#This Row],[start. č.]],'3. REGISTRACE'!B:F,2,0)),"start. č. nebylo registrováno!",VLOOKUP(Tabulka4[[#This Row],[start. č.]],'3. REGISTRACE'!B:F,2,0)))</f>
        <v>-</v>
      </c>
      <c r="E144" s="18" t="str">
        <f>IF(ISBLANK(Tabulka4[[#This Row],[start. č.]]),"-",IF(ISERROR(VLOOKUP(Tabulka4[[#This Row],[start. č.]],'3. REGISTRACE'!B:F,3,0)),"-",VLOOKUP(Tabulka4[[#This Row],[start. č.]],'3. REGISTRACE'!B:F,3,0)))</f>
        <v>-</v>
      </c>
      <c r="F144" s="46" t="str">
        <f>IF(ISBLANK(Tabulka4[[#This Row],[start. č.]]),"-",IF(Tabulka4[[#This Row],[příjmení a jméno]]="start. č. nebylo registrováno!","-",IF(VLOOKUP(Tabulka4[[#This Row],[start. č.]],'3. REGISTRACE'!B:F,4,0)=0,"-",VLOOKUP(Tabulka4[[#This Row],[start. č.]],'3. REGISTRACE'!B:F,4,0))))</f>
        <v>-</v>
      </c>
      <c r="G144" s="18" t="str">
        <f>IF(ISBLANK(Tabulka4[[#This Row],[start. č.]]),"-",IF(Tabulka4[[#This Row],[příjmení a jméno]]="start. č. nebylo registrováno!","-",IF(VLOOKUP(Tabulka4[[#This Row],[start. č.]],'3. REGISTRACE'!B:F,5,0)=0,"-",VLOOKUP(Tabulka4[[#This Row],[start. č.]],'3. REGISTRACE'!B:F,5,0))))</f>
        <v>-</v>
      </c>
      <c r="H144" s="52"/>
      <c r="I144" s="48"/>
      <c r="J144" s="53"/>
      <c r="K144" s="42">
        <f>TIME(Tabulka4[[#This Row],[hod]],Tabulka4[[#This Row],[min]],Tabulka4[[#This Row],[sek]])</f>
        <v>0</v>
      </c>
      <c r="L144" s="18" t="str">
        <f>IF(ISBLANK(Tabulka4[[#This Row],[start. č.]]),"-",IF(Tabulka4[[#This Row],[příjmení a jméno]]="start. č. nebylo registrováno!","-",IF(VLOOKUP(Tabulka4[[#This Row],[start. č.]],'3. REGISTRACE'!B:G,6,0)=0,"-",VLOOKUP(Tabulka4[[#This Row],[start. č.]],'3. REGISTRACE'!B:G,6,0))))</f>
        <v>-</v>
      </c>
      <c r="M144" s="44" t="str">
        <f>IF(Tabulka4[[#This Row],[kategorie]]="-","-",COUNTIFS(G$10:G144,Tabulka4[[#This Row],[m/ž]],L$10:L144,Tabulka4[[#This Row],[kategorie]]))</f>
        <v>-</v>
      </c>
      <c r="N144" s="57" t="str">
        <f>IF(AND(ISBLANK(H144),ISBLANK(I144),ISBLANK(J144)),"-",IF(K144&gt;=MAX(K$10:K144),"ok","chyba!!!"))</f>
        <v>-</v>
      </c>
    </row>
    <row r="145" spans="2:14">
      <c r="B145" s="44">
        <v>136</v>
      </c>
      <c r="C145" s="45"/>
      <c r="D145" s="21" t="str">
        <f>IF(ISBLANK(Tabulka4[[#This Row],[start. č.]]),"-",IF(ISERROR(VLOOKUP(Tabulka4[[#This Row],[start. č.]],'3. REGISTRACE'!B:F,2,0)),"start. č. nebylo registrováno!",VLOOKUP(Tabulka4[[#This Row],[start. č.]],'3. REGISTRACE'!B:F,2,0)))</f>
        <v>-</v>
      </c>
      <c r="E145" s="18" t="str">
        <f>IF(ISBLANK(Tabulka4[[#This Row],[start. č.]]),"-",IF(ISERROR(VLOOKUP(Tabulka4[[#This Row],[start. č.]],'3. REGISTRACE'!B:F,3,0)),"-",VLOOKUP(Tabulka4[[#This Row],[start. č.]],'3. REGISTRACE'!B:F,3,0)))</f>
        <v>-</v>
      </c>
      <c r="F145" s="46" t="str">
        <f>IF(ISBLANK(Tabulka4[[#This Row],[start. č.]]),"-",IF(Tabulka4[[#This Row],[příjmení a jméno]]="start. č. nebylo registrováno!","-",IF(VLOOKUP(Tabulka4[[#This Row],[start. č.]],'3. REGISTRACE'!B:F,4,0)=0,"-",VLOOKUP(Tabulka4[[#This Row],[start. č.]],'3. REGISTRACE'!B:F,4,0))))</f>
        <v>-</v>
      </c>
      <c r="G145" s="18" t="str">
        <f>IF(ISBLANK(Tabulka4[[#This Row],[start. č.]]),"-",IF(Tabulka4[[#This Row],[příjmení a jméno]]="start. č. nebylo registrováno!","-",IF(VLOOKUP(Tabulka4[[#This Row],[start. č.]],'3. REGISTRACE'!B:F,5,0)=0,"-",VLOOKUP(Tabulka4[[#This Row],[start. č.]],'3. REGISTRACE'!B:F,5,0))))</f>
        <v>-</v>
      </c>
      <c r="H145" s="52"/>
      <c r="I145" s="48"/>
      <c r="J145" s="53"/>
      <c r="K145" s="42">
        <f>TIME(Tabulka4[[#This Row],[hod]],Tabulka4[[#This Row],[min]],Tabulka4[[#This Row],[sek]])</f>
        <v>0</v>
      </c>
      <c r="L145" s="18" t="str">
        <f>IF(ISBLANK(Tabulka4[[#This Row],[start. č.]]),"-",IF(Tabulka4[[#This Row],[příjmení a jméno]]="start. č. nebylo registrováno!","-",IF(VLOOKUP(Tabulka4[[#This Row],[start. č.]],'3. REGISTRACE'!B:G,6,0)=0,"-",VLOOKUP(Tabulka4[[#This Row],[start. č.]],'3. REGISTRACE'!B:G,6,0))))</f>
        <v>-</v>
      </c>
      <c r="M145" s="44" t="str">
        <f>IF(Tabulka4[[#This Row],[kategorie]]="-","-",COUNTIFS(G$10:G145,Tabulka4[[#This Row],[m/ž]],L$10:L145,Tabulka4[[#This Row],[kategorie]]))</f>
        <v>-</v>
      </c>
      <c r="N145" s="57" t="str">
        <f>IF(AND(ISBLANK(H145),ISBLANK(I145),ISBLANK(J145)),"-",IF(K145&gt;=MAX(K$10:K145),"ok","chyba!!!"))</f>
        <v>-</v>
      </c>
    </row>
    <row r="146" spans="2:14">
      <c r="B146" s="44">
        <v>137</v>
      </c>
      <c r="C146" s="45"/>
      <c r="D146" s="21" t="str">
        <f>IF(ISBLANK(Tabulka4[[#This Row],[start. č.]]),"-",IF(ISERROR(VLOOKUP(Tabulka4[[#This Row],[start. č.]],'3. REGISTRACE'!B:F,2,0)),"start. č. nebylo registrováno!",VLOOKUP(Tabulka4[[#This Row],[start. č.]],'3. REGISTRACE'!B:F,2,0)))</f>
        <v>-</v>
      </c>
      <c r="E146" s="18" t="str">
        <f>IF(ISBLANK(Tabulka4[[#This Row],[start. č.]]),"-",IF(ISERROR(VLOOKUP(Tabulka4[[#This Row],[start. č.]],'3. REGISTRACE'!B:F,3,0)),"-",VLOOKUP(Tabulka4[[#This Row],[start. č.]],'3. REGISTRACE'!B:F,3,0)))</f>
        <v>-</v>
      </c>
      <c r="F146" s="46" t="str">
        <f>IF(ISBLANK(Tabulka4[[#This Row],[start. č.]]),"-",IF(Tabulka4[[#This Row],[příjmení a jméno]]="start. č. nebylo registrováno!","-",IF(VLOOKUP(Tabulka4[[#This Row],[start. č.]],'3. REGISTRACE'!B:F,4,0)=0,"-",VLOOKUP(Tabulka4[[#This Row],[start. č.]],'3. REGISTRACE'!B:F,4,0))))</f>
        <v>-</v>
      </c>
      <c r="G146" s="18" t="str">
        <f>IF(ISBLANK(Tabulka4[[#This Row],[start. č.]]),"-",IF(Tabulka4[[#This Row],[příjmení a jméno]]="start. č. nebylo registrováno!","-",IF(VLOOKUP(Tabulka4[[#This Row],[start. č.]],'3. REGISTRACE'!B:F,5,0)=0,"-",VLOOKUP(Tabulka4[[#This Row],[start. č.]],'3. REGISTRACE'!B:F,5,0))))</f>
        <v>-</v>
      </c>
      <c r="H146" s="52"/>
      <c r="I146" s="48"/>
      <c r="J146" s="53"/>
      <c r="K146" s="42">
        <f>TIME(Tabulka4[[#This Row],[hod]],Tabulka4[[#This Row],[min]],Tabulka4[[#This Row],[sek]])</f>
        <v>0</v>
      </c>
      <c r="L146" s="18" t="str">
        <f>IF(ISBLANK(Tabulka4[[#This Row],[start. č.]]),"-",IF(Tabulka4[[#This Row],[příjmení a jméno]]="start. č. nebylo registrováno!","-",IF(VLOOKUP(Tabulka4[[#This Row],[start. č.]],'3. REGISTRACE'!B:G,6,0)=0,"-",VLOOKUP(Tabulka4[[#This Row],[start. č.]],'3. REGISTRACE'!B:G,6,0))))</f>
        <v>-</v>
      </c>
      <c r="M146" s="44" t="str">
        <f>IF(Tabulka4[[#This Row],[kategorie]]="-","-",COUNTIFS(G$10:G146,Tabulka4[[#This Row],[m/ž]],L$10:L146,Tabulka4[[#This Row],[kategorie]]))</f>
        <v>-</v>
      </c>
      <c r="N146" s="57" t="str">
        <f>IF(AND(ISBLANK(H146),ISBLANK(I146),ISBLANK(J146)),"-",IF(K146&gt;=MAX(K$10:K146),"ok","chyba!!!"))</f>
        <v>-</v>
      </c>
    </row>
    <row r="147" spans="2:14">
      <c r="B147" s="44">
        <v>138</v>
      </c>
      <c r="C147" s="45"/>
      <c r="D147" s="21" t="str">
        <f>IF(ISBLANK(Tabulka4[[#This Row],[start. č.]]),"-",IF(ISERROR(VLOOKUP(Tabulka4[[#This Row],[start. č.]],'3. REGISTRACE'!B:F,2,0)),"start. č. nebylo registrováno!",VLOOKUP(Tabulka4[[#This Row],[start. č.]],'3. REGISTRACE'!B:F,2,0)))</f>
        <v>-</v>
      </c>
      <c r="E147" s="18" t="str">
        <f>IF(ISBLANK(Tabulka4[[#This Row],[start. č.]]),"-",IF(ISERROR(VLOOKUP(Tabulka4[[#This Row],[start. č.]],'3. REGISTRACE'!B:F,3,0)),"-",VLOOKUP(Tabulka4[[#This Row],[start. č.]],'3. REGISTRACE'!B:F,3,0)))</f>
        <v>-</v>
      </c>
      <c r="F147" s="46" t="str">
        <f>IF(ISBLANK(Tabulka4[[#This Row],[start. č.]]),"-",IF(Tabulka4[[#This Row],[příjmení a jméno]]="start. č. nebylo registrováno!","-",IF(VLOOKUP(Tabulka4[[#This Row],[start. č.]],'3. REGISTRACE'!B:F,4,0)=0,"-",VLOOKUP(Tabulka4[[#This Row],[start. č.]],'3. REGISTRACE'!B:F,4,0))))</f>
        <v>-</v>
      </c>
      <c r="G147" s="18" t="str">
        <f>IF(ISBLANK(Tabulka4[[#This Row],[start. č.]]),"-",IF(Tabulka4[[#This Row],[příjmení a jméno]]="start. č. nebylo registrováno!","-",IF(VLOOKUP(Tabulka4[[#This Row],[start. č.]],'3. REGISTRACE'!B:F,5,0)=0,"-",VLOOKUP(Tabulka4[[#This Row],[start. č.]],'3. REGISTRACE'!B:F,5,0))))</f>
        <v>-</v>
      </c>
      <c r="H147" s="52"/>
      <c r="I147" s="48"/>
      <c r="J147" s="53"/>
      <c r="K147" s="42">
        <f>TIME(Tabulka4[[#This Row],[hod]],Tabulka4[[#This Row],[min]],Tabulka4[[#This Row],[sek]])</f>
        <v>0</v>
      </c>
      <c r="L147" s="18" t="str">
        <f>IF(ISBLANK(Tabulka4[[#This Row],[start. č.]]),"-",IF(Tabulka4[[#This Row],[příjmení a jméno]]="start. č. nebylo registrováno!","-",IF(VLOOKUP(Tabulka4[[#This Row],[start. č.]],'3. REGISTRACE'!B:G,6,0)=0,"-",VLOOKUP(Tabulka4[[#This Row],[start. č.]],'3. REGISTRACE'!B:G,6,0))))</f>
        <v>-</v>
      </c>
      <c r="M147" s="44" t="str">
        <f>IF(Tabulka4[[#This Row],[kategorie]]="-","-",COUNTIFS(G$10:G147,Tabulka4[[#This Row],[m/ž]],L$10:L147,Tabulka4[[#This Row],[kategorie]]))</f>
        <v>-</v>
      </c>
      <c r="N147" s="57" t="str">
        <f>IF(AND(ISBLANK(H147),ISBLANK(I147),ISBLANK(J147)),"-",IF(K147&gt;=MAX(K$10:K147),"ok","chyba!!!"))</f>
        <v>-</v>
      </c>
    </row>
    <row r="148" spans="2:14">
      <c r="B148" s="44">
        <v>139</v>
      </c>
      <c r="C148" s="45"/>
      <c r="D148" s="21" t="str">
        <f>IF(ISBLANK(Tabulka4[[#This Row],[start. č.]]),"-",IF(ISERROR(VLOOKUP(Tabulka4[[#This Row],[start. č.]],'3. REGISTRACE'!B:F,2,0)),"start. č. nebylo registrováno!",VLOOKUP(Tabulka4[[#This Row],[start. č.]],'3. REGISTRACE'!B:F,2,0)))</f>
        <v>-</v>
      </c>
      <c r="E148" s="18" t="str">
        <f>IF(ISBLANK(Tabulka4[[#This Row],[start. č.]]),"-",IF(ISERROR(VLOOKUP(Tabulka4[[#This Row],[start. č.]],'3. REGISTRACE'!B:F,3,0)),"-",VLOOKUP(Tabulka4[[#This Row],[start. č.]],'3. REGISTRACE'!B:F,3,0)))</f>
        <v>-</v>
      </c>
      <c r="F148" s="46" t="str">
        <f>IF(ISBLANK(Tabulka4[[#This Row],[start. č.]]),"-",IF(Tabulka4[[#This Row],[příjmení a jméno]]="start. č. nebylo registrováno!","-",IF(VLOOKUP(Tabulka4[[#This Row],[start. č.]],'3. REGISTRACE'!B:F,4,0)=0,"-",VLOOKUP(Tabulka4[[#This Row],[start. č.]],'3. REGISTRACE'!B:F,4,0))))</f>
        <v>-</v>
      </c>
      <c r="G148" s="18" t="str">
        <f>IF(ISBLANK(Tabulka4[[#This Row],[start. č.]]),"-",IF(Tabulka4[[#This Row],[příjmení a jméno]]="start. č. nebylo registrováno!","-",IF(VLOOKUP(Tabulka4[[#This Row],[start. č.]],'3. REGISTRACE'!B:F,5,0)=0,"-",VLOOKUP(Tabulka4[[#This Row],[start. č.]],'3. REGISTRACE'!B:F,5,0))))</f>
        <v>-</v>
      </c>
      <c r="H148" s="52"/>
      <c r="I148" s="48"/>
      <c r="J148" s="53"/>
      <c r="K148" s="42">
        <f>TIME(Tabulka4[[#This Row],[hod]],Tabulka4[[#This Row],[min]],Tabulka4[[#This Row],[sek]])</f>
        <v>0</v>
      </c>
      <c r="L148" s="18" t="str">
        <f>IF(ISBLANK(Tabulka4[[#This Row],[start. č.]]),"-",IF(Tabulka4[[#This Row],[příjmení a jméno]]="start. č. nebylo registrováno!","-",IF(VLOOKUP(Tabulka4[[#This Row],[start. č.]],'3. REGISTRACE'!B:G,6,0)=0,"-",VLOOKUP(Tabulka4[[#This Row],[start. č.]],'3. REGISTRACE'!B:G,6,0))))</f>
        <v>-</v>
      </c>
      <c r="M148" s="44" t="str">
        <f>IF(Tabulka4[[#This Row],[kategorie]]="-","-",COUNTIFS(G$10:G148,Tabulka4[[#This Row],[m/ž]],L$10:L148,Tabulka4[[#This Row],[kategorie]]))</f>
        <v>-</v>
      </c>
      <c r="N148" s="57" t="str">
        <f>IF(AND(ISBLANK(H148),ISBLANK(I148),ISBLANK(J148)),"-",IF(K148&gt;=MAX(K$10:K148),"ok","chyba!!!"))</f>
        <v>-</v>
      </c>
    </row>
    <row r="149" spans="2:14">
      <c r="B149" s="44">
        <v>140</v>
      </c>
      <c r="C149" s="45"/>
      <c r="D149" s="21" t="str">
        <f>IF(ISBLANK(Tabulka4[[#This Row],[start. č.]]),"-",IF(ISERROR(VLOOKUP(Tabulka4[[#This Row],[start. č.]],'3. REGISTRACE'!B:F,2,0)),"start. č. nebylo registrováno!",VLOOKUP(Tabulka4[[#This Row],[start. č.]],'3. REGISTRACE'!B:F,2,0)))</f>
        <v>-</v>
      </c>
      <c r="E149" s="18" t="str">
        <f>IF(ISBLANK(Tabulka4[[#This Row],[start. č.]]),"-",IF(ISERROR(VLOOKUP(Tabulka4[[#This Row],[start. č.]],'3. REGISTRACE'!B:F,3,0)),"-",VLOOKUP(Tabulka4[[#This Row],[start. č.]],'3. REGISTRACE'!B:F,3,0)))</f>
        <v>-</v>
      </c>
      <c r="F149" s="46" t="str">
        <f>IF(ISBLANK(Tabulka4[[#This Row],[start. č.]]),"-",IF(Tabulka4[[#This Row],[příjmení a jméno]]="start. č. nebylo registrováno!","-",IF(VLOOKUP(Tabulka4[[#This Row],[start. č.]],'3. REGISTRACE'!B:F,4,0)=0,"-",VLOOKUP(Tabulka4[[#This Row],[start. č.]],'3. REGISTRACE'!B:F,4,0))))</f>
        <v>-</v>
      </c>
      <c r="G149" s="18" t="str">
        <f>IF(ISBLANK(Tabulka4[[#This Row],[start. č.]]),"-",IF(Tabulka4[[#This Row],[příjmení a jméno]]="start. č. nebylo registrováno!","-",IF(VLOOKUP(Tabulka4[[#This Row],[start. č.]],'3. REGISTRACE'!B:F,5,0)=0,"-",VLOOKUP(Tabulka4[[#This Row],[start. č.]],'3. REGISTRACE'!B:F,5,0))))</f>
        <v>-</v>
      </c>
      <c r="H149" s="52"/>
      <c r="I149" s="48"/>
      <c r="J149" s="53"/>
      <c r="K149" s="42">
        <f>TIME(Tabulka4[[#This Row],[hod]],Tabulka4[[#This Row],[min]],Tabulka4[[#This Row],[sek]])</f>
        <v>0</v>
      </c>
      <c r="L149" s="18" t="str">
        <f>IF(ISBLANK(Tabulka4[[#This Row],[start. č.]]),"-",IF(Tabulka4[[#This Row],[příjmení a jméno]]="start. č. nebylo registrováno!","-",IF(VLOOKUP(Tabulka4[[#This Row],[start. č.]],'3. REGISTRACE'!B:G,6,0)=0,"-",VLOOKUP(Tabulka4[[#This Row],[start. č.]],'3. REGISTRACE'!B:G,6,0))))</f>
        <v>-</v>
      </c>
      <c r="M149" s="44" t="str">
        <f>IF(Tabulka4[[#This Row],[kategorie]]="-","-",COUNTIFS(G$10:G149,Tabulka4[[#This Row],[m/ž]],L$10:L149,Tabulka4[[#This Row],[kategorie]]))</f>
        <v>-</v>
      </c>
      <c r="N149" s="57" t="str">
        <f>IF(AND(ISBLANK(H149),ISBLANK(I149),ISBLANK(J149)),"-",IF(K149&gt;=MAX(K$10:K149),"ok","chyba!!!"))</f>
        <v>-</v>
      </c>
    </row>
    <row r="150" spans="2:14">
      <c r="B150" s="44">
        <v>141</v>
      </c>
      <c r="C150" s="45"/>
      <c r="D150" s="21" t="str">
        <f>IF(ISBLANK(Tabulka4[[#This Row],[start. č.]]),"-",IF(ISERROR(VLOOKUP(Tabulka4[[#This Row],[start. č.]],'3. REGISTRACE'!B:F,2,0)),"start. č. nebylo registrováno!",VLOOKUP(Tabulka4[[#This Row],[start. č.]],'3. REGISTRACE'!B:F,2,0)))</f>
        <v>-</v>
      </c>
      <c r="E150" s="18" t="str">
        <f>IF(ISBLANK(Tabulka4[[#This Row],[start. č.]]),"-",IF(ISERROR(VLOOKUP(Tabulka4[[#This Row],[start. č.]],'3. REGISTRACE'!B:F,3,0)),"-",VLOOKUP(Tabulka4[[#This Row],[start. č.]],'3. REGISTRACE'!B:F,3,0)))</f>
        <v>-</v>
      </c>
      <c r="F150" s="46" t="str">
        <f>IF(ISBLANK(Tabulka4[[#This Row],[start. č.]]),"-",IF(Tabulka4[[#This Row],[příjmení a jméno]]="start. č. nebylo registrováno!","-",IF(VLOOKUP(Tabulka4[[#This Row],[start. č.]],'3. REGISTRACE'!B:F,4,0)=0,"-",VLOOKUP(Tabulka4[[#This Row],[start. č.]],'3. REGISTRACE'!B:F,4,0))))</f>
        <v>-</v>
      </c>
      <c r="G150" s="18" t="str">
        <f>IF(ISBLANK(Tabulka4[[#This Row],[start. č.]]),"-",IF(Tabulka4[[#This Row],[příjmení a jméno]]="start. č. nebylo registrováno!","-",IF(VLOOKUP(Tabulka4[[#This Row],[start. č.]],'3. REGISTRACE'!B:F,5,0)=0,"-",VLOOKUP(Tabulka4[[#This Row],[start. č.]],'3. REGISTRACE'!B:F,5,0))))</f>
        <v>-</v>
      </c>
      <c r="H150" s="52"/>
      <c r="I150" s="48"/>
      <c r="J150" s="53"/>
      <c r="K150" s="42">
        <f>TIME(Tabulka4[[#This Row],[hod]],Tabulka4[[#This Row],[min]],Tabulka4[[#This Row],[sek]])</f>
        <v>0</v>
      </c>
      <c r="L150" s="18" t="str">
        <f>IF(ISBLANK(Tabulka4[[#This Row],[start. č.]]),"-",IF(Tabulka4[[#This Row],[příjmení a jméno]]="start. č. nebylo registrováno!","-",IF(VLOOKUP(Tabulka4[[#This Row],[start. č.]],'3. REGISTRACE'!B:G,6,0)=0,"-",VLOOKUP(Tabulka4[[#This Row],[start. č.]],'3. REGISTRACE'!B:G,6,0))))</f>
        <v>-</v>
      </c>
      <c r="M150" s="44" t="str">
        <f>IF(Tabulka4[[#This Row],[kategorie]]="-","-",COUNTIFS(G$10:G150,Tabulka4[[#This Row],[m/ž]],L$10:L150,Tabulka4[[#This Row],[kategorie]]))</f>
        <v>-</v>
      </c>
      <c r="N150" s="57" t="str">
        <f>IF(AND(ISBLANK(H150),ISBLANK(I150),ISBLANK(J150)),"-",IF(K150&gt;=MAX(K$10:K150),"ok","chyba!!!"))</f>
        <v>-</v>
      </c>
    </row>
    <row r="151" spans="2:14">
      <c r="B151" s="44">
        <v>142</v>
      </c>
      <c r="C151" s="45"/>
      <c r="D151" s="21" t="str">
        <f>IF(ISBLANK(Tabulka4[[#This Row],[start. č.]]),"-",IF(ISERROR(VLOOKUP(Tabulka4[[#This Row],[start. č.]],'3. REGISTRACE'!B:F,2,0)),"start. č. nebylo registrováno!",VLOOKUP(Tabulka4[[#This Row],[start. č.]],'3. REGISTRACE'!B:F,2,0)))</f>
        <v>-</v>
      </c>
      <c r="E151" s="18" t="str">
        <f>IF(ISBLANK(Tabulka4[[#This Row],[start. č.]]),"-",IF(ISERROR(VLOOKUP(Tabulka4[[#This Row],[start. č.]],'3. REGISTRACE'!B:F,3,0)),"-",VLOOKUP(Tabulka4[[#This Row],[start. č.]],'3. REGISTRACE'!B:F,3,0)))</f>
        <v>-</v>
      </c>
      <c r="F151" s="46" t="str">
        <f>IF(ISBLANK(Tabulka4[[#This Row],[start. č.]]),"-",IF(Tabulka4[[#This Row],[příjmení a jméno]]="start. č. nebylo registrováno!","-",IF(VLOOKUP(Tabulka4[[#This Row],[start. č.]],'3. REGISTRACE'!B:F,4,0)=0,"-",VLOOKUP(Tabulka4[[#This Row],[start. č.]],'3. REGISTRACE'!B:F,4,0))))</f>
        <v>-</v>
      </c>
      <c r="G151" s="18" t="str">
        <f>IF(ISBLANK(Tabulka4[[#This Row],[start. č.]]),"-",IF(Tabulka4[[#This Row],[příjmení a jméno]]="start. č. nebylo registrováno!","-",IF(VLOOKUP(Tabulka4[[#This Row],[start. č.]],'3. REGISTRACE'!B:F,5,0)=0,"-",VLOOKUP(Tabulka4[[#This Row],[start. č.]],'3. REGISTRACE'!B:F,5,0))))</f>
        <v>-</v>
      </c>
      <c r="H151" s="52"/>
      <c r="I151" s="48"/>
      <c r="J151" s="53"/>
      <c r="K151" s="42">
        <f>TIME(Tabulka4[[#This Row],[hod]],Tabulka4[[#This Row],[min]],Tabulka4[[#This Row],[sek]])</f>
        <v>0</v>
      </c>
      <c r="L151" s="18" t="str">
        <f>IF(ISBLANK(Tabulka4[[#This Row],[start. č.]]),"-",IF(Tabulka4[[#This Row],[příjmení a jméno]]="start. č. nebylo registrováno!","-",IF(VLOOKUP(Tabulka4[[#This Row],[start. č.]],'3. REGISTRACE'!B:G,6,0)=0,"-",VLOOKUP(Tabulka4[[#This Row],[start. č.]],'3. REGISTRACE'!B:G,6,0))))</f>
        <v>-</v>
      </c>
      <c r="M151" s="44" t="str">
        <f>IF(Tabulka4[[#This Row],[kategorie]]="-","-",COUNTIFS(G$10:G151,Tabulka4[[#This Row],[m/ž]],L$10:L151,Tabulka4[[#This Row],[kategorie]]))</f>
        <v>-</v>
      </c>
      <c r="N151" s="57" t="str">
        <f>IF(AND(ISBLANK(H151),ISBLANK(I151),ISBLANK(J151)),"-",IF(K151&gt;=MAX(K$10:K151),"ok","chyba!!!"))</f>
        <v>-</v>
      </c>
    </row>
    <row r="152" spans="2:14">
      <c r="B152" s="44">
        <v>143</v>
      </c>
      <c r="C152" s="45"/>
      <c r="D152" s="21" t="str">
        <f>IF(ISBLANK(Tabulka4[[#This Row],[start. č.]]),"-",IF(ISERROR(VLOOKUP(Tabulka4[[#This Row],[start. č.]],'3. REGISTRACE'!B:F,2,0)),"start. č. nebylo registrováno!",VLOOKUP(Tabulka4[[#This Row],[start. č.]],'3. REGISTRACE'!B:F,2,0)))</f>
        <v>-</v>
      </c>
      <c r="E152" s="18" t="str">
        <f>IF(ISBLANK(Tabulka4[[#This Row],[start. č.]]),"-",IF(ISERROR(VLOOKUP(Tabulka4[[#This Row],[start. č.]],'3. REGISTRACE'!B:F,3,0)),"-",VLOOKUP(Tabulka4[[#This Row],[start. č.]],'3. REGISTRACE'!B:F,3,0)))</f>
        <v>-</v>
      </c>
      <c r="F152" s="46" t="str">
        <f>IF(ISBLANK(Tabulka4[[#This Row],[start. č.]]),"-",IF(Tabulka4[[#This Row],[příjmení a jméno]]="start. č. nebylo registrováno!","-",IF(VLOOKUP(Tabulka4[[#This Row],[start. č.]],'3. REGISTRACE'!B:F,4,0)=0,"-",VLOOKUP(Tabulka4[[#This Row],[start. č.]],'3. REGISTRACE'!B:F,4,0))))</f>
        <v>-</v>
      </c>
      <c r="G152" s="18" t="str">
        <f>IF(ISBLANK(Tabulka4[[#This Row],[start. č.]]),"-",IF(Tabulka4[[#This Row],[příjmení a jméno]]="start. č. nebylo registrováno!","-",IF(VLOOKUP(Tabulka4[[#This Row],[start. č.]],'3. REGISTRACE'!B:F,5,0)=0,"-",VLOOKUP(Tabulka4[[#This Row],[start. č.]],'3. REGISTRACE'!B:F,5,0))))</f>
        <v>-</v>
      </c>
      <c r="H152" s="52"/>
      <c r="I152" s="48"/>
      <c r="J152" s="53"/>
      <c r="K152" s="42">
        <f>TIME(Tabulka4[[#This Row],[hod]],Tabulka4[[#This Row],[min]],Tabulka4[[#This Row],[sek]])</f>
        <v>0</v>
      </c>
      <c r="L152" s="18" t="str">
        <f>IF(ISBLANK(Tabulka4[[#This Row],[start. č.]]),"-",IF(Tabulka4[[#This Row],[příjmení a jméno]]="start. č. nebylo registrováno!","-",IF(VLOOKUP(Tabulka4[[#This Row],[start. č.]],'3. REGISTRACE'!B:G,6,0)=0,"-",VLOOKUP(Tabulka4[[#This Row],[start. č.]],'3. REGISTRACE'!B:G,6,0))))</f>
        <v>-</v>
      </c>
      <c r="M152" s="44" t="str">
        <f>IF(Tabulka4[[#This Row],[kategorie]]="-","-",COUNTIFS(G$10:G152,Tabulka4[[#This Row],[m/ž]],L$10:L152,Tabulka4[[#This Row],[kategorie]]))</f>
        <v>-</v>
      </c>
      <c r="N152" s="57" t="str">
        <f>IF(AND(ISBLANK(H152),ISBLANK(I152),ISBLANK(J152)),"-",IF(K152&gt;=MAX(K$10:K152),"ok","chyba!!!"))</f>
        <v>-</v>
      </c>
    </row>
    <row r="153" spans="2:14">
      <c r="B153" s="44">
        <v>144</v>
      </c>
      <c r="C153" s="45"/>
      <c r="D153" s="21" t="str">
        <f>IF(ISBLANK(Tabulka4[[#This Row],[start. č.]]),"-",IF(ISERROR(VLOOKUP(Tabulka4[[#This Row],[start. č.]],'3. REGISTRACE'!B:F,2,0)),"start. č. nebylo registrováno!",VLOOKUP(Tabulka4[[#This Row],[start. č.]],'3. REGISTRACE'!B:F,2,0)))</f>
        <v>-</v>
      </c>
      <c r="E153" s="18" t="str">
        <f>IF(ISBLANK(Tabulka4[[#This Row],[start. č.]]),"-",IF(ISERROR(VLOOKUP(Tabulka4[[#This Row],[start. č.]],'3. REGISTRACE'!B:F,3,0)),"-",VLOOKUP(Tabulka4[[#This Row],[start. č.]],'3. REGISTRACE'!B:F,3,0)))</f>
        <v>-</v>
      </c>
      <c r="F153" s="46" t="str">
        <f>IF(ISBLANK(Tabulka4[[#This Row],[start. č.]]),"-",IF(Tabulka4[[#This Row],[příjmení a jméno]]="start. č. nebylo registrováno!","-",IF(VLOOKUP(Tabulka4[[#This Row],[start. č.]],'3. REGISTRACE'!B:F,4,0)=0,"-",VLOOKUP(Tabulka4[[#This Row],[start. č.]],'3. REGISTRACE'!B:F,4,0))))</f>
        <v>-</v>
      </c>
      <c r="G153" s="18" t="str">
        <f>IF(ISBLANK(Tabulka4[[#This Row],[start. č.]]),"-",IF(Tabulka4[[#This Row],[příjmení a jméno]]="start. č. nebylo registrováno!","-",IF(VLOOKUP(Tabulka4[[#This Row],[start. č.]],'3. REGISTRACE'!B:F,5,0)=0,"-",VLOOKUP(Tabulka4[[#This Row],[start. č.]],'3. REGISTRACE'!B:F,5,0))))</f>
        <v>-</v>
      </c>
      <c r="H153" s="52"/>
      <c r="I153" s="48"/>
      <c r="J153" s="53"/>
      <c r="K153" s="42">
        <f>TIME(Tabulka4[[#This Row],[hod]],Tabulka4[[#This Row],[min]],Tabulka4[[#This Row],[sek]])</f>
        <v>0</v>
      </c>
      <c r="L153" s="18" t="str">
        <f>IF(ISBLANK(Tabulka4[[#This Row],[start. č.]]),"-",IF(Tabulka4[[#This Row],[příjmení a jméno]]="start. č. nebylo registrováno!","-",IF(VLOOKUP(Tabulka4[[#This Row],[start. č.]],'3. REGISTRACE'!B:G,6,0)=0,"-",VLOOKUP(Tabulka4[[#This Row],[start. č.]],'3. REGISTRACE'!B:G,6,0))))</f>
        <v>-</v>
      </c>
      <c r="M153" s="44" t="str">
        <f>IF(Tabulka4[[#This Row],[kategorie]]="-","-",COUNTIFS(G$10:G153,Tabulka4[[#This Row],[m/ž]],L$10:L153,Tabulka4[[#This Row],[kategorie]]))</f>
        <v>-</v>
      </c>
      <c r="N153" s="57" t="str">
        <f>IF(AND(ISBLANK(H153),ISBLANK(I153),ISBLANK(J153)),"-",IF(K153&gt;=MAX(K$10:K153),"ok","chyba!!!"))</f>
        <v>-</v>
      </c>
    </row>
    <row r="154" spans="2:14">
      <c r="B154" s="44">
        <v>145</v>
      </c>
      <c r="C154" s="45"/>
      <c r="D154" s="21" t="str">
        <f>IF(ISBLANK(Tabulka4[[#This Row],[start. č.]]),"-",IF(ISERROR(VLOOKUP(Tabulka4[[#This Row],[start. č.]],'3. REGISTRACE'!B:F,2,0)),"start. č. nebylo registrováno!",VLOOKUP(Tabulka4[[#This Row],[start. č.]],'3. REGISTRACE'!B:F,2,0)))</f>
        <v>-</v>
      </c>
      <c r="E154" s="18" t="str">
        <f>IF(ISBLANK(Tabulka4[[#This Row],[start. č.]]),"-",IF(ISERROR(VLOOKUP(Tabulka4[[#This Row],[start. č.]],'3. REGISTRACE'!B:F,3,0)),"-",VLOOKUP(Tabulka4[[#This Row],[start. č.]],'3. REGISTRACE'!B:F,3,0)))</f>
        <v>-</v>
      </c>
      <c r="F154" s="46" t="str">
        <f>IF(ISBLANK(Tabulka4[[#This Row],[start. č.]]),"-",IF(Tabulka4[[#This Row],[příjmení a jméno]]="start. č. nebylo registrováno!","-",IF(VLOOKUP(Tabulka4[[#This Row],[start. č.]],'3. REGISTRACE'!B:F,4,0)=0,"-",VLOOKUP(Tabulka4[[#This Row],[start. č.]],'3. REGISTRACE'!B:F,4,0))))</f>
        <v>-</v>
      </c>
      <c r="G154" s="18" t="str">
        <f>IF(ISBLANK(Tabulka4[[#This Row],[start. č.]]),"-",IF(Tabulka4[[#This Row],[příjmení a jméno]]="start. č. nebylo registrováno!","-",IF(VLOOKUP(Tabulka4[[#This Row],[start. č.]],'3. REGISTRACE'!B:F,5,0)=0,"-",VLOOKUP(Tabulka4[[#This Row],[start. č.]],'3. REGISTRACE'!B:F,5,0))))</f>
        <v>-</v>
      </c>
      <c r="H154" s="52"/>
      <c r="I154" s="48"/>
      <c r="J154" s="53"/>
      <c r="K154" s="42">
        <f>TIME(Tabulka4[[#This Row],[hod]],Tabulka4[[#This Row],[min]],Tabulka4[[#This Row],[sek]])</f>
        <v>0</v>
      </c>
      <c r="L154" s="18" t="str">
        <f>IF(ISBLANK(Tabulka4[[#This Row],[start. č.]]),"-",IF(Tabulka4[[#This Row],[příjmení a jméno]]="start. č. nebylo registrováno!","-",IF(VLOOKUP(Tabulka4[[#This Row],[start. č.]],'3. REGISTRACE'!B:G,6,0)=0,"-",VLOOKUP(Tabulka4[[#This Row],[start. č.]],'3. REGISTRACE'!B:G,6,0))))</f>
        <v>-</v>
      </c>
      <c r="M154" s="44" t="str">
        <f>IF(Tabulka4[[#This Row],[kategorie]]="-","-",COUNTIFS(G$10:G154,Tabulka4[[#This Row],[m/ž]],L$10:L154,Tabulka4[[#This Row],[kategorie]]))</f>
        <v>-</v>
      </c>
      <c r="N154" s="57" t="str">
        <f>IF(AND(ISBLANK(H154),ISBLANK(I154),ISBLANK(J154)),"-",IF(K154&gt;=MAX(K$10:K154),"ok","chyba!!!"))</f>
        <v>-</v>
      </c>
    </row>
    <row r="155" spans="2:14">
      <c r="B155" s="44">
        <v>146</v>
      </c>
      <c r="C155" s="45"/>
      <c r="D155" s="21" t="str">
        <f>IF(ISBLANK(Tabulka4[[#This Row],[start. č.]]),"-",IF(ISERROR(VLOOKUP(Tabulka4[[#This Row],[start. č.]],'3. REGISTRACE'!B:F,2,0)),"start. č. nebylo registrováno!",VLOOKUP(Tabulka4[[#This Row],[start. č.]],'3. REGISTRACE'!B:F,2,0)))</f>
        <v>-</v>
      </c>
      <c r="E155" s="18" t="str">
        <f>IF(ISBLANK(Tabulka4[[#This Row],[start. č.]]),"-",IF(ISERROR(VLOOKUP(Tabulka4[[#This Row],[start. č.]],'3. REGISTRACE'!B:F,3,0)),"-",VLOOKUP(Tabulka4[[#This Row],[start. č.]],'3. REGISTRACE'!B:F,3,0)))</f>
        <v>-</v>
      </c>
      <c r="F155" s="46" t="str">
        <f>IF(ISBLANK(Tabulka4[[#This Row],[start. č.]]),"-",IF(Tabulka4[[#This Row],[příjmení a jméno]]="start. č. nebylo registrováno!","-",IF(VLOOKUP(Tabulka4[[#This Row],[start. č.]],'3. REGISTRACE'!B:F,4,0)=0,"-",VLOOKUP(Tabulka4[[#This Row],[start. č.]],'3. REGISTRACE'!B:F,4,0))))</f>
        <v>-</v>
      </c>
      <c r="G155" s="18" t="str">
        <f>IF(ISBLANK(Tabulka4[[#This Row],[start. č.]]),"-",IF(Tabulka4[[#This Row],[příjmení a jméno]]="start. č. nebylo registrováno!","-",IF(VLOOKUP(Tabulka4[[#This Row],[start. č.]],'3. REGISTRACE'!B:F,5,0)=0,"-",VLOOKUP(Tabulka4[[#This Row],[start. č.]],'3. REGISTRACE'!B:F,5,0))))</f>
        <v>-</v>
      </c>
      <c r="H155" s="52"/>
      <c r="I155" s="48"/>
      <c r="J155" s="53"/>
      <c r="K155" s="42">
        <f>TIME(Tabulka4[[#This Row],[hod]],Tabulka4[[#This Row],[min]],Tabulka4[[#This Row],[sek]])</f>
        <v>0</v>
      </c>
      <c r="L155" s="18" t="str">
        <f>IF(ISBLANK(Tabulka4[[#This Row],[start. č.]]),"-",IF(Tabulka4[[#This Row],[příjmení a jméno]]="start. č. nebylo registrováno!","-",IF(VLOOKUP(Tabulka4[[#This Row],[start. č.]],'3. REGISTRACE'!B:G,6,0)=0,"-",VLOOKUP(Tabulka4[[#This Row],[start. č.]],'3. REGISTRACE'!B:G,6,0))))</f>
        <v>-</v>
      </c>
      <c r="M155" s="44" t="str">
        <f>IF(Tabulka4[[#This Row],[kategorie]]="-","-",COUNTIFS(G$10:G155,Tabulka4[[#This Row],[m/ž]],L$10:L155,Tabulka4[[#This Row],[kategorie]]))</f>
        <v>-</v>
      </c>
      <c r="N155" s="57" t="str">
        <f>IF(AND(ISBLANK(H155),ISBLANK(I155),ISBLANK(J155)),"-",IF(K155&gt;=MAX(K$10:K155),"ok","chyba!!!"))</f>
        <v>-</v>
      </c>
    </row>
    <row r="156" spans="2:14">
      <c r="B156" s="44">
        <v>147</v>
      </c>
      <c r="C156" s="45"/>
      <c r="D156" s="21" t="str">
        <f>IF(ISBLANK(Tabulka4[[#This Row],[start. č.]]),"-",IF(ISERROR(VLOOKUP(Tabulka4[[#This Row],[start. č.]],'3. REGISTRACE'!B:F,2,0)),"start. č. nebylo registrováno!",VLOOKUP(Tabulka4[[#This Row],[start. č.]],'3. REGISTRACE'!B:F,2,0)))</f>
        <v>-</v>
      </c>
      <c r="E156" s="18" t="str">
        <f>IF(ISBLANK(Tabulka4[[#This Row],[start. č.]]),"-",IF(ISERROR(VLOOKUP(Tabulka4[[#This Row],[start. č.]],'3. REGISTRACE'!B:F,3,0)),"-",VLOOKUP(Tabulka4[[#This Row],[start. č.]],'3. REGISTRACE'!B:F,3,0)))</f>
        <v>-</v>
      </c>
      <c r="F156" s="46" t="str">
        <f>IF(ISBLANK(Tabulka4[[#This Row],[start. č.]]),"-",IF(Tabulka4[[#This Row],[příjmení a jméno]]="start. č. nebylo registrováno!","-",IF(VLOOKUP(Tabulka4[[#This Row],[start. č.]],'3. REGISTRACE'!B:F,4,0)=0,"-",VLOOKUP(Tabulka4[[#This Row],[start. č.]],'3. REGISTRACE'!B:F,4,0))))</f>
        <v>-</v>
      </c>
      <c r="G156" s="18" t="str">
        <f>IF(ISBLANK(Tabulka4[[#This Row],[start. č.]]),"-",IF(Tabulka4[[#This Row],[příjmení a jméno]]="start. č. nebylo registrováno!","-",IF(VLOOKUP(Tabulka4[[#This Row],[start. č.]],'3. REGISTRACE'!B:F,5,0)=0,"-",VLOOKUP(Tabulka4[[#This Row],[start. č.]],'3. REGISTRACE'!B:F,5,0))))</f>
        <v>-</v>
      </c>
      <c r="H156" s="52"/>
      <c r="I156" s="48"/>
      <c r="J156" s="53"/>
      <c r="K156" s="42">
        <f>TIME(Tabulka4[[#This Row],[hod]],Tabulka4[[#This Row],[min]],Tabulka4[[#This Row],[sek]])</f>
        <v>0</v>
      </c>
      <c r="L156" s="18" t="str">
        <f>IF(ISBLANK(Tabulka4[[#This Row],[start. č.]]),"-",IF(Tabulka4[[#This Row],[příjmení a jméno]]="start. č. nebylo registrováno!","-",IF(VLOOKUP(Tabulka4[[#This Row],[start. č.]],'3. REGISTRACE'!B:G,6,0)=0,"-",VLOOKUP(Tabulka4[[#This Row],[start. č.]],'3. REGISTRACE'!B:G,6,0))))</f>
        <v>-</v>
      </c>
      <c r="M156" s="44" t="str">
        <f>IF(Tabulka4[[#This Row],[kategorie]]="-","-",COUNTIFS(G$10:G156,Tabulka4[[#This Row],[m/ž]],L$10:L156,Tabulka4[[#This Row],[kategorie]]))</f>
        <v>-</v>
      </c>
      <c r="N156" s="57" t="str">
        <f>IF(AND(ISBLANK(H156),ISBLANK(I156),ISBLANK(J156)),"-",IF(K156&gt;=MAX(K$10:K156),"ok","chyba!!!"))</f>
        <v>-</v>
      </c>
    </row>
    <row r="157" spans="2:14">
      <c r="B157" s="44">
        <v>148</v>
      </c>
      <c r="C157" s="45"/>
      <c r="D157" s="21" t="str">
        <f>IF(ISBLANK(Tabulka4[[#This Row],[start. č.]]),"-",IF(ISERROR(VLOOKUP(Tabulka4[[#This Row],[start. č.]],'3. REGISTRACE'!B:F,2,0)),"start. č. nebylo registrováno!",VLOOKUP(Tabulka4[[#This Row],[start. č.]],'3. REGISTRACE'!B:F,2,0)))</f>
        <v>-</v>
      </c>
      <c r="E157" s="18" t="str">
        <f>IF(ISBLANK(Tabulka4[[#This Row],[start. č.]]),"-",IF(ISERROR(VLOOKUP(Tabulka4[[#This Row],[start. č.]],'3. REGISTRACE'!B:F,3,0)),"-",VLOOKUP(Tabulka4[[#This Row],[start. č.]],'3. REGISTRACE'!B:F,3,0)))</f>
        <v>-</v>
      </c>
      <c r="F157" s="46" t="str">
        <f>IF(ISBLANK(Tabulka4[[#This Row],[start. č.]]),"-",IF(Tabulka4[[#This Row],[příjmení a jméno]]="start. č. nebylo registrováno!","-",IF(VLOOKUP(Tabulka4[[#This Row],[start. č.]],'3. REGISTRACE'!B:F,4,0)=0,"-",VLOOKUP(Tabulka4[[#This Row],[start. č.]],'3. REGISTRACE'!B:F,4,0))))</f>
        <v>-</v>
      </c>
      <c r="G157" s="18" t="str">
        <f>IF(ISBLANK(Tabulka4[[#This Row],[start. č.]]),"-",IF(Tabulka4[[#This Row],[příjmení a jméno]]="start. č. nebylo registrováno!","-",IF(VLOOKUP(Tabulka4[[#This Row],[start. č.]],'3. REGISTRACE'!B:F,5,0)=0,"-",VLOOKUP(Tabulka4[[#This Row],[start. č.]],'3. REGISTRACE'!B:F,5,0))))</f>
        <v>-</v>
      </c>
      <c r="H157" s="52"/>
      <c r="I157" s="48"/>
      <c r="J157" s="53"/>
      <c r="K157" s="42">
        <f>TIME(Tabulka4[[#This Row],[hod]],Tabulka4[[#This Row],[min]],Tabulka4[[#This Row],[sek]])</f>
        <v>0</v>
      </c>
      <c r="L157" s="18" t="str">
        <f>IF(ISBLANK(Tabulka4[[#This Row],[start. č.]]),"-",IF(Tabulka4[[#This Row],[příjmení a jméno]]="start. č. nebylo registrováno!","-",IF(VLOOKUP(Tabulka4[[#This Row],[start. č.]],'3. REGISTRACE'!B:G,6,0)=0,"-",VLOOKUP(Tabulka4[[#This Row],[start. č.]],'3. REGISTRACE'!B:G,6,0))))</f>
        <v>-</v>
      </c>
      <c r="M157" s="44" t="str">
        <f>IF(Tabulka4[[#This Row],[kategorie]]="-","-",COUNTIFS(G$10:G157,Tabulka4[[#This Row],[m/ž]],L$10:L157,Tabulka4[[#This Row],[kategorie]]))</f>
        <v>-</v>
      </c>
      <c r="N157" s="57" t="str">
        <f>IF(AND(ISBLANK(H157),ISBLANK(I157),ISBLANK(J157)),"-",IF(K157&gt;=MAX(K$10:K157),"ok","chyba!!!"))</f>
        <v>-</v>
      </c>
    </row>
    <row r="158" spans="2:14">
      <c r="B158" s="44">
        <v>149</v>
      </c>
      <c r="C158" s="45"/>
      <c r="D158" s="21" t="str">
        <f>IF(ISBLANK(Tabulka4[[#This Row],[start. č.]]),"-",IF(ISERROR(VLOOKUP(Tabulka4[[#This Row],[start. č.]],'3. REGISTRACE'!B:F,2,0)),"start. č. nebylo registrováno!",VLOOKUP(Tabulka4[[#This Row],[start. č.]],'3. REGISTRACE'!B:F,2,0)))</f>
        <v>-</v>
      </c>
      <c r="E158" s="18" t="str">
        <f>IF(ISBLANK(Tabulka4[[#This Row],[start. č.]]),"-",IF(ISERROR(VLOOKUP(Tabulka4[[#This Row],[start. č.]],'3. REGISTRACE'!B:F,3,0)),"-",VLOOKUP(Tabulka4[[#This Row],[start. č.]],'3. REGISTRACE'!B:F,3,0)))</f>
        <v>-</v>
      </c>
      <c r="F158" s="46" t="str">
        <f>IF(ISBLANK(Tabulka4[[#This Row],[start. č.]]),"-",IF(Tabulka4[[#This Row],[příjmení a jméno]]="start. č. nebylo registrováno!","-",IF(VLOOKUP(Tabulka4[[#This Row],[start. č.]],'3. REGISTRACE'!B:F,4,0)=0,"-",VLOOKUP(Tabulka4[[#This Row],[start. č.]],'3. REGISTRACE'!B:F,4,0))))</f>
        <v>-</v>
      </c>
      <c r="G158" s="18" t="str">
        <f>IF(ISBLANK(Tabulka4[[#This Row],[start. č.]]),"-",IF(Tabulka4[[#This Row],[příjmení a jméno]]="start. č. nebylo registrováno!","-",IF(VLOOKUP(Tabulka4[[#This Row],[start. č.]],'3. REGISTRACE'!B:F,5,0)=0,"-",VLOOKUP(Tabulka4[[#This Row],[start. č.]],'3. REGISTRACE'!B:F,5,0))))</f>
        <v>-</v>
      </c>
      <c r="H158" s="52"/>
      <c r="I158" s="48"/>
      <c r="J158" s="53"/>
      <c r="K158" s="42">
        <f>TIME(Tabulka4[[#This Row],[hod]],Tabulka4[[#This Row],[min]],Tabulka4[[#This Row],[sek]])</f>
        <v>0</v>
      </c>
      <c r="L158" s="18" t="str">
        <f>IF(ISBLANK(Tabulka4[[#This Row],[start. č.]]),"-",IF(Tabulka4[[#This Row],[příjmení a jméno]]="start. č. nebylo registrováno!","-",IF(VLOOKUP(Tabulka4[[#This Row],[start. č.]],'3. REGISTRACE'!B:G,6,0)=0,"-",VLOOKUP(Tabulka4[[#This Row],[start. č.]],'3. REGISTRACE'!B:G,6,0))))</f>
        <v>-</v>
      </c>
      <c r="M158" s="44" t="str">
        <f>IF(Tabulka4[[#This Row],[kategorie]]="-","-",COUNTIFS(G$10:G158,Tabulka4[[#This Row],[m/ž]],L$10:L158,Tabulka4[[#This Row],[kategorie]]))</f>
        <v>-</v>
      </c>
      <c r="N158" s="57" t="str">
        <f>IF(AND(ISBLANK(H158),ISBLANK(I158),ISBLANK(J158)),"-",IF(K158&gt;=MAX(K$10:K158),"ok","chyba!!!"))</f>
        <v>-</v>
      </c>
    </row>
    <row r="159" spans="2:14">
      <c r="B159" s="44">
        <v>150</v>
      </c>
      <c r="C159" s="45"/>
      <c r="D159" s="21" t="str">
        <f>IF(ISBLANK(Tabulka4[[#This Row],[start. č.]]),"-",IF(ISERROR(VLOOKUP(Tabulka4[[#This Row],[start. č.]],'3. REGISTRACE'!B:F,2,0)),"start. č. nebylo registrováno!",VLOOKUP(Tabulka4[[#This Row],[start. č.]],'3. REGISTRACE'!B:F,2,0)))</f>
        <v>-</v>
      </c>
      <c r="E159" s="18" t="str">
        <f>IF(ISBLANK(Tabulka4[[#This Row],[start. č.]]),"-",IF(ISERROR(VLOOKUP(Tabulka4[[#This Row],[start. č.]],'3. REGISTRACE'!B:F,3,0)),"-",VLOOKUP(Tabulka4[[#This Row],[start. č.]],'3. REGISTRACE'!B:F,3,0)))</f>
        <v>-</v>
      </c>
      <c r="F159" s="46" t="str">
        <f>IF(ISBLANK(Tabulka4[[#This Row],[start. č.]]),"-",IF(Tabulka4[[#This Row],[příjmení a jméno]]="start. č. nebylo registrováno!","-",IF(VLOOKUP(Tabulka4[[#This Row],[start. č.]],'3. REGISTRACE'!B:F,4,0)=0,"-",VLOOKUP(Tabulka4[[#This Row],[start. č.]],'3. REGISTRACE'!B:F,4,0))))</f>
        <v>-</v>
      </c>
      <c r="G159" s="18" t="str">
        <f>IF(ISBLANK(Tabulka4[[#This Row],[start. č.]]),"-",IF(Tabulka4[[#This Row],[příjmení a jméno]]="start. č. nebylo registrováno!","-",IF(VLOOKUP(Tabulka4[[#This Row],[start. č.]],'3. REGISTRACE'!B:F,5,0)=0,"-",VLOOKUP(Tabulka4[[#This Row],[start. č.]],'3. REGISTRACE'!B:F,5,0))))</f>
        <v>-</v>
      </c>
      <c r="H159" s="52"/>
      <c r="I159" s="48"/>
      <c r="J159" s="53"/>
      <c r="K159" s="42">
        <f>TIME(Tabulka4[[#This Row],[hod]],Tabulka4[[#This Row],[min]],Tabulka4[[#This Row],[sek]])</f>
        <v>0</v>
      </c>
      <c r="L159" s="18" t="str">
        <f>IF(ISBLANK(Tabulka4[[#This Row],[start. č.]]),"-",IF(Tabulka4[[#This Row],[příjmení a jméno]]="start. č. nebylo registrováno!","-",IF(VLOOKUP(Tabulka4[[#This Row],[start. č.]],'3. REGISTRACE'!B:G,6,0)=0,"-",VLOOKUP(Tabulka4[[#This Row],[start. č.]],'3. REGISTRACE'!B:G,6,0))))</f>
        <v>-</v>
      </c>
      <c r="M159" s="44" t="str">
        <f>IF(Tabulka4[[#This Row],[kategorie]]="-","-",COUNTIFS(G$10:G159,Tabulka4[[#This Row],[m/ž]],L$10:L159,Tabulka4[[#This Row],[kategorie]]))</f>
        <v>-</v>
      </c>
      <c r="N159" s="57" t="str">
        <f>IF(AND(ISBLANK(H159),ISBLANK(I159),ISBLANK(J159)),"-",IF(K159&gt;=MAX(K$10:K159),"ok","chyba!!!"))</f>
        <v>-</v>
      </c>
    </row>
    <row r="160" spans="2:14">
      <c r="B160" s="44">
        <v>151</v>
      </c>
      <c r="C160" s="45"/>
      <c r="D160" s="21" t="str">
        <f>IF(ISBLANK(Tabulka4[[#This Row],[start. č.]]),"-",IF(ISERROR(VLOOKUP(Tabulka4[[#This Row],[start. č.]],'3. REGISTRACE'!B:F,2,0)),"start. č. nebylo registrováno!",VLOOKUP(Tabulka4[[#This Row],[start. č.]],'3. REGISTRACE'!B:F,2,0)))</f>
        <v>-</v>
      </c>
      <c r="E160" s="18" t="str">
        <f>IF(ISBLANK(Tabulka4[[#This Row],[start. č.]]),"-",IF(ISERROR(VLOOKUP(Tabulka4[[#This Row],[start. č.]],'3. REGISTRACE'!B:F,3,0)),"-",VLOOKUP(Tabulka4[[#This Row],[start. č.]],'3. REGISTRACE'!B:F,3,0)))</f>
        <v>-</v>
      </c>
      <c r="F160" s="46" t="str">
        <f>IF(ISBLANK(Tabulka4[[#This Row],[start. č.]]),"-",IF(Tabulka4[[#This Row],[příjmení a jméno]]="start. č. nebylo registrováno!","-",IF(VLOOKUP(Tabulka4[[#This Row],[start. č.]],'3. REGISTRACE'!B:F,4,0)=0,"-",VLOOKUP(Tabulka4[[#This Row],[start. č.]],'3. REGISTRACE'!B:F,4,0))))</f>
        <v>-</v>
      </c>
      <c r="G160" s="18" t="str">
        <f>IF(ISBLANK(Tabulka4[[#This Row],[start. č.]]),"-",IF(Tabulka4[[#This Row],[příjmení a jméno]]="start. č. nebylo registrováno!","-",IF(VLOOKUP(Tabulka4[[#This Row],[start. č.]],'3. REGISTRACE'!B:F,5,0)=0,"-",VLOOKUP(Tabulka4[[#This Row],[start. č.]],'3. REGISTRACE'!B:F,5,0))))</f>
        <v>-</v>
      </c>
      <c r="H160" s="52"/>
      <c r="I160" s="48"/>
      <c r="J160" s="53"/>
      <c r="K160" s="42">
        <f>TIME(Tabulka4[[#This Row],[hod]],Tabulka4[[#This Row],[min]],Tabulka4[[#This Row],[sek]])</f>
        <v>0</v>
      </c>
      <c r="L160" s="18" t="str">
        <f>IF(ISBLANK(Tabulka4[[#This Row],[start. č.]]),"-",IF(Tabulka4[[#This Row],[příjmení a jméno]]="start. č. nebylo registrováno!","-",IF(VLOOKUP(Tabulka4[[#This Row],[start. č.]],'3. REGISTRACE'!B:G,6,0)=0,"-",VLOOKUP(Tabulka4[[#This Row],[start. č.]],'3. REGISTRACE'!B:G,6,0))))</f>
        <v>-</v>
      </c>
      <c r="M160" s="44" t="str">
        <f>IF(Tabulka4[[#This Row],[kategorie]]="-","-",COUNTIFS(G$10:G160,Tabulka4[[#This Row],[m/ž]],L$10:L160,Tabulka4[[#This Row],[kategorie]]))</f>
        <v>-</v>
      </c>
      <c r="N160" s="57" t="str">
        <f>IF(AND(ISBLANK(H160),ISBLANK(I160),ISBLANK(J160)),"-",IF(K160&gt;=MAX(K$10:K160),"ok","chyba!!!"))</f>
        <v>-</v>
      </c>
    </row>
    <row r="161" spans="2:14">
      <c r="B161" s="44">
        <v>152</v>
      </c>
      <c r="C161" s="45"/>
      <c r="D161" s="21" t="str">
        <f>IF(ISBLANK(Tabulka4[[#This Row],[start. č.]]),"-",IF(ISERROR(VLOOKUP(Tabulka4[[#This Row],[start. č.]],'3. REGISTRACE'!B:F,2,0)),"start. č. nebylo registrováno!",VLOOKUP(Tabulka4[[#This Row],[start. č.]],'3. REGISTRACE'!B:F,2,0)))</f>
        <v>-</v>
      </c>
      <c r="E161" s="18" t="str">
        <f>IF(ISBLANK(Tabulka4[[#This Row],[start. č.]]),"-",IF(ISERROR(VLOOKUP(Tabulka4[[#This Row],[start. č.]],'3. REGISTRACE'!B:F,3,0)),"-",VLOOKUP(Tabulka4[[#This Row],[start. č.]],'3. REGISTRACE'!B:F,3,0)))</f>
        <v>-</v>
      </c>
      <c r="F161" s="46" t="str">
        <f>IF(ISBLANK(Tabulka4[[#This Row],[start. č.]]),"-",IF(Tabulka4[[#This Row],[příjmení a jméno]]="start. č. nebylo registrováno!","-",IF(VLOOKUP(Tabulka4[[#This Row],[start. č.]],'3. REGISTRACE'!B:F,4,0)=0,"-",VLOOKUP(Tabulka4[[#This Row],[start. č.]],'3. REGISTRACE'!B:F,4,0))))</f>
        <v>-</v>
      </c>
      <c r="G161" s="18" t="str">
        <f>IF(ISBLANK(Tabulka4[[#This Row],[start. č.]]),"-",IF(Tabulka4[[#This Row],[příjmení a jméno]]="start. č. nebylo registrováno!","-",IF(VLOOKUP(Tabulka4[[#This Row],[start. č.]],'3. REGISTRACE'!B:F,5,0)=0,"-",VLOOKUP(Tabulka4[[#This Row],[start. č.]],'3. REGISTRACE'!B:F,5,0))))</f>
        <v>-</v>
      </c>
      <c r="H161" s="52"/>
      <c r="I161" s="48"/>
      <c r="J161" s="53"/>
      <c r="K161" s="42">
        <f>TIME(Tabulka4[[#This Row],[hod]],Tabulka4[[#This Row],[min]],Tabulka4[[#This Row],[sek]])</f>
        <v>0</v>
      </c>
      <c r="L161" s="18" t="str">
        <f>IF(ISBLANK(Tabulka4[[#This Row],[start. č.]]),"-",IF(Tabulka4[[#This Row],[příjmení a jméno]]="start. č. nebylo registrováno!","-",IF(VLOOKUP(Tabulka4[[#This Row],[start. č.]],'3. REGISTRACE'!B:G,6,0)=0,"-",VLOOKUP(Tabulka4[[#This Row],[start. č.]],'3. REGISTRACE'!B:G,6,0))))</f>
        <v>-</v>
      </c>
      <c r="M161" s="44" t="str">
        <f>IF(Tabulka4[[#This Row],[kategorie]]="-","-",COUNTIFS(G$10:G161,Tabulka4[[#This Row],[m/ž]],L$10:L161,Tabulka4[[#This Row],[kategorie]]))</f>
        <v>-</v>
      </c>
      <c r="N161" s="57" t="str">
        <f>IF(AND(ISBLANK(H161),ISBLANK(I161),ISBLANK(J161)),"-",IF(K161&gt;=MAX(K$10:K161),"ok","chyba!!!"))</f>
        <v>-</v>
      </c>
    </row>
    <row r="162" spans="2:14">
      <c r="B162" s="44">
        <v>153</v>
      </c>
      <c r="C162" s="45"/>
      <c r="D162" s="21" t="str">
        <f>IF(ISBLANK(Tabulka4[[#This Row],[start. č.]]),"-",IF(ISERROR(VLOOKUP(Tabulka4[[#This Row],[start. č.]],'3. REGISTRACE'!B:F,2,0)),"start. č. nebylo registrováno!",VLOOKUP(Tabulka4[[#This Row],[start. č.]],'3. REGISTRACE'!B:F,2,0)))</f>
        <v>-</v>
      </c>
      <c r="E162" s="18" t="str">
        <f>IF(ISBLANK(Tabulka4[[#This Row],[start. č.]]),"-",IF(ISERROR(VLOOKUP(Tabulka4[[#This Row],[start. č.]],'3. REGISTRACE'!B:F,3,0)),"-",VLOOKUP(Tabulka4[[#This Row],[start. č.]],'3. REGISTRACE'!B:F,3,0)))</f>
        <v>-</v>
      </c>
      <c r="F162" s="46" t="str">
        <f>IF(ISBLANK(Tabulka4[[#This Row],[start. č.]]),"-",IF(Tabulka4[[#This Row],[příjmení a jméno]]="start. č. nebylo registrováno!","-",IF(VLOOKUP(Tabulka4[[#This Row],[start. č.]],'3. REGISTRACE'!B:F,4,0)=0,"-",VLOOKUP(Tabulka4[[#This Row],[start. č.]],'3. REGISTRACE'!B:F,4,0))))</f>
        <v>-</v>
      </c>
      <c r="G162" s="18" t="str">
        <f>IF(ISBLANK(Tabulka4[[#This Row],[start. č.]]),"-",IF(Tabulka4[[#This Row],[příjmení a jméno]]="start. č. nebylo registrováno!","-",IF(VLOOKUP(Tabulka4[[#This Row],[start. č.]],'3. REGISTRACE'!B:F,5,0)=0,"-",VLOOKUP(Tabulka4[[#This Row],[start. č.]],'3. REGISTRACE'!B:F,5,0))))</f>
        <v>-</v>
      </c>
      <c r="H162" s="52"/>
      <c r="I162" s="48"/>
      <c r="J162" s="53"/>
      <c r="K162" s="42">
        <f>TIME(Tabulka4[[#This Row],[hod]],Tabulka4[[#This Row],[min]],Tabulka4[[#This Row],[sek]])</f>
        <v>0</v>
      </c>
      <c r="L162" s="18" t="str">
        <f>IF(ISBLANK(Tabulka4[[#This Row],[start. č.]]),"-",IF(Tabulka4[[#This Row],[příjmení a jméno]]="start. č. nebylo registrováno!","-",IF(VLOOKUP(Tabulka4[[#This Row],[start. č.]],'3. REGISTRACE'!B:G,6,0)=0,"-",VLOOKUP(Tabulka4[[#This Row],[start. č.]],'3. REGISTRACE'!B:G,6,0))))</f>
        <v>-</v>
      </c>
      <c r="M162" s="44" t="str">
        <f>IF(Tabulka4[[#This Row],[kategorie]]="-","-",COUNTIFS(G$10:G162,Tabulka4[[#This Row],[m/ž]],L$10:L162,Tabulka4[[#This Row],[kategorie]]))</f>
        <v>-</v>
      </c>
      <c r="N162" s="57" t="str">
        <f>IF(AND(ISBLANK(H162),ISBLANK(I162),ISBLANK(J162)),"-",IF(K162&gt;=MAX(K$10:K162),"ok","chyba!!!"))</f>
        <v>-</v>
      </c>
    </row>
    <row r="163" spans="2:14">
      <c r="B163" s="44">
        <v>154</v>
      </c>
      <c r="C163" s="45"/>
      <c r="D163" s="21" t="str">
        <f>IF(ISBLANK(Tabulka4[[#This Row],[start. č.]]),"-",IF(ISERROR(VLOOKUP(Tabulka4[[#This Row],[start. č.]],'3. REGISTRACE'!B:F,2,0)),"start. č. nebylo registrováno!",VLOOKUP(Tabulka4[[#This Row],[start. č.]],'3. REGISTRACE'!B:F,2,0)))</f>
        <v>-</v>
      </c>
      <c r="E163" s="18" t="str">
        <f>IF(ISBLANK(Tabulka4[[#This Row],[start. č.]]),"-",IF(ISERROR(VLOOKUP(Tabulka4[[#This Row],[start. č.]],'3. REGISTRACE'!B:F,3,0)),"-",VLOOKUP(Tabulka4[[#This Row],[start. č.]],'3. REGISTRACE'!B:F,3,0)))</f>
        <v>-</v>
      </c>
      <c r="F163" s="46" t="str">
        <f>IF(ISBLANK(Tabulka4[[#This Row],[start. č.]]),"-",IF(Tabulka4[[#This Row],[příjmení a jméno]]="start. č. nebylo registrováno!","-",IF(VLOOKUP(Tabulka4[[#This Row],[start. č.]],'3. REGISTRACE'!B:F,4,0)=0,"-",VLOOKUP(Tabulka4[[#This Row],[start. č.]],'3. REGISTRACE'!B:F,4,0))))</f>
        <v>-</v>
      </c>
      <c r="G163" s="18" t="str">
        <f>IF(ISBLANK(Tabulka4[[#This Row],[start. č.]]),"-",IF(Tabulka4[[#This Row],[příjmení a jméno]]="start. č. nebylo registrováno!","-",IF(VLOOKUP(Tabulka4[[#This Row],[start. č.]],'3. REGISTRACE'!B:F,5,0)=0,"-",VLOOKUP(Tabulka4[[#This Row],[start. č.]],'3. REGISTRACE'!B:F,5,0))))</f>
        <v>-</v>
      </c>
      <c r="H163" s="52"/>
      <c r="I163" s="48"/>
      <c r="J163" s="53"/>
      <c r="K163" s="42">
        <f>TIME(Tabulka4[[#This Row],[hod]],Tabulka4[[#This Row],[min]],Tabulka4[[#This Row],[sek]])</f>
        <v>0</v>
      </c>
      <c r="L163" s="18" t="str">
        <f>IF(ISBLANK(Tabulka4[[#This Row],[start. č.]]),"-",IF(Tabulka4[[#This Row],[příjmení a jméno]]="start. č. nebylo registrováno!","-",IF(VLOOKUP(Tabulka4[[#This Row],[start. č.]],'3. REGISTRACE'!B:G,6,0)=0,"-",VLOOKUP(Tabulka4[[#This Row],[start. č.]],'3. REGISTRACE'!B:G,6,0))))</f>
        <v>-</v>
      </c>
      <c r="M163" s="44" t="str">
        <f>IF(Tabulka4[[#This Row],[kategorie]]="-","-",COUNTIFS(G$10:G163,Tabulka4[[#This Row],[m/ž]],L$10:L163,Tabulka4[[#This Row],[kategorie]]))</f>
        <v>-</v>
      </c>
      <c r="N163" s="57" t="str">
        <f>IF(AND(ISBLANK(H163),ISBLANK(I163),ISBLANK(J163)),"-",IF(K163&gt;=MAX(K$10:K163),"ok","chyba!!!"))</f>
        <v>-</v>
      </c>
    </row>
    <row r="164" spans="2:14">
      <c r="B164" s="44">
        <v>155</v>
      </c>
      <c r="C164" s="45"/>
      <c r="D164" s="21" t="str">
        <f>IF(ISBLANK(Tabulka4[[#This Row],[start. č.]]),"-",IF(ISERROR(VLOOKUP(Tabulka4[[#This Row],[start. č.]],'3. REGISTRACE'!B:F,2,0)),"start. č. nebylo registrováno!",VLOOKUP(Tabulka4[[#This Row],[start. č.]],'3. REGISTRACE'!B:F,2,0)))</f>
        <v>-</v>
      </c>
      <c r="E164" s="18" t="str">
        <f>IF(ISBLANK(Tabulka4[[#This Row],[start. č.]]),"-",IF(ISERROR(VLOOKUP(Tabulka4[[#This Row],[start. č.]],'3. REGISTRACE'!B:F,3,0)),"-",VLOOKUP(Tabulka4[[#This Row],[start. č.]],'3. REGISTRACE'!B:F,3,0)))</f>
        <v>-</v>
      </c>
      <c r="F164" s="46" t="str">
        <f>IF(ISBLANK(Tabulka4[[#This Row],[start. č.]]),"-",IF(Tabulka4[[#This Row],[příjmení a jméno]]="start. č. nebylo registrováno!","-",IF(VLOOKUP(Tabulka4[[#This Row],[start. č.]],'3. REGISTRACE'!B:F,4,0)=0,"-",VLOOKUP(Tabulka4[[#This Row],[start. č.]],'3. REGISTRACE'!B:F,4,0))))</f>
        <v>-</v>
      </c>
      <c r="G164" s="18" t="str">
        <f>IF(ISBLANK(Tabulka4[[#This Row],[start. č.]]),"-",IF(Tabulka4[[#This Row],[příjmení a jméno]]="start. č. nebylo registrováno!","-",IF(VLOOKUP(Tabulka4[[#This Row],[start. č.]],'3. REGISTRACE'!B:F,5,0)=0,"-",VLOOKUP(Tabulka4[[#This Row],[start. č.]],'3. REGISTRACE'!B:F,5,0))))</f>
        <v>-</v>
      </c>
      <c r="H164" s="52"/>
      <c r="I164" s="48"/>
      <c r="J164" s="53"/>
      <c r="K164" s="42">
        <f>TIME(Tabulka4[[#This Row],[hod]],Tabulka4[[#This Row],[min]],Tabulka4[[#This Row],[sek]])</f>
        <v>0</v>
      </c>
      <c r="L164" s="18" t="str">
        <f>IF(ISBLANK(Tabulka4[[#This Row],[start. č.]]),"-",IF(Tabulka4[[#This Row],[příjmení a jméno]]="start. č. nebylo registrováno!","-",IF(VLOOKUP(Tabulka4[[#This Row],[start. č.]],'3. REGISTRACE'!B:G,6,0)=0,"-",VLOOKUP(Tabulka4[[#This Row],[start. č.]],'3. REGISTRACE'!B:G,6,0))))</f>
        <v>-</v>
      </c>
      <c r="M164" s="44" t="str">
        <f>IF(Tabulka4[[#This Row],[kategorie]]="-","-",COUNTIFS(G$10:G164,Tabulka4[[#This Row],[m/ž]],L$10:L164,Tabulka4[[#This Row],[kategorie]]))</f>
        <v>-</v>
      </c>
      <c r="N164" s="57" t="str">
        <f>IF(AND(ISBLANK(H164),ISBLANK(I164),ISBLANK(J164)),"-",IF(K164&gt;=MAX(K$10:K164),"ok","chyba!!!"))</f>
        <v>-</v>
      </c>
    </row>
    <row r="165" spans="2:14">
      <c r="B165" s="44">
        <v>156</v>
      </c>
      <c r="C165" s="45"/>
      <c r="D165" s="21" t="str">
        <f>IF(ISBLANK(Tabulka4[[#This Row],[start. č.]]),"-",IF(ISERROR(VLOOKUP(Tabulka4[[#This Row],[start. č.]],'3. REGISTRACE'!B:F,2,0)),"start. č. nebylo registrováno!",VLOOKUP(Tabulka4[[#This Row],[start. č.]],'3. REGISTRACE'!B:F,2,0)))</f>
        <v>-</v>
      </c>
      <c r="E165" s="18" t="str">
        <f>IF(ISBLANK(Tabulka4[[#This Row],[start. č.]]),"-",IF(ISERROR(VLOOKUP(Tabulka4[[#This Row],[start. č.]],'3. REGISTRACE'!B:F,3,0)),"-",VLOOKUP(Tabulka4[[#This Row],[start. č.]],'3. REGISTRACE'!B:F,3,0)))</f>
        <v>-</v>
      </c>
      <c r="F165" s="46" t="str">
        <f>IF(ISBLANK(Tabulka4[[#This Row],[start. č.]]),"-",IF(Tabulka4[[#This Row],[příjmení a jméno]]="start. č. nebylo registrováno!","-",IF(VLOOKUP(Tabulka4[[#This Row],[start. č.]],'3. REGISTRACE'!B:F,4,0)=0,"-",VLOOKUP(Tabulka4[[#This Row],[start. č.]],'3. REGISTRACE'!B:F,4,0))))</f>
        <v>-</v>
      </c>
      <c r="G165" s="18" t="str">
        <f>IF(ISBLANK(Tabulka4[[#This Row],[start. č.]]),"-",IF(Tabulka4[[#This Row],[příjmení a jméno]]="start. č. nebylo registrováno!","-",IF(VLOOKUP(Tabulka4[[#This Row],[start. č.]],'3. REGISTRACE'!B:F,5,0)=0,"-",VLOOKUP(Tabulka4[[#This Row],[start. č.]],'3. REGISTRACE'!B:F,5,0))))</f>
        <v>-</v>
      </c>
      <c r="H165" s="52"/>
      <c r="I165" s="48"/>
      <c r="J165" s="53"/>
      <c r="K165" s="42">
        <f>TIME(Tabulka4[[#This Row],[hod]],Tabulka4[[#This Row],[min]],Tabulka4[[#This Row],[sek]])</f>
        <v>0</v>
      </c>
      <c r="L165" s="18" t="str">
        <f>IF(ISBLANK(Tabulka4[[#This Row],[start. č.]]),"-",IF(Tabulka4[[#This Row],[příjmení a jméno]]="start. č. nebylo registrováno!","-",IF(VLOOKUP(Tabulka4[[#This Row],[start. č.]],'3. REGISTRACE'!B:G,6,0)=0,"-",VLOOKUP(Tabulka4[[#This Row],[start. č.]],'3. REGISTRACE'!B:G,6,0))))</f>
        <v>-</v>
      </c>
      <c r="M165" s="44" t="str">
        <f>IF(Tabulka4[[#This Row],[kategorie]]="-","-",COUNTIFS(G$10:G165,Tabulka4[[#This Row],[m/ž]],L$10:L165,Tabulka4[[#This Row],[kategorie]]))</f>
        <v>-</v>
      </c>
      <c r="N165" s="57" t="str">
        <f>IF(AND(ISBLANK(H165),ISBLANK(I165),ISBLANK(J165)),"-",IF(K165&gt;=MAX(K$10:K165),"ok","chyba!!!"))</f>
        <v>-</v>
      </c>
    </row>
    <row r="166" spans="2:14">
      <c r="B166" s="44">
        <v>157</v>
      </c>
      <c r="C166" s="45"/>
      <c r="D166" s="21" t="str">
        <f>IF(ISBLANK(Tabulka4[[#This Row],[start. č.]]),"-",IF(ISERROR(VLOOKUP(Tabulka4[[#This Row],[start. č.]],'3. REGISTRACE'!B:F,2,0)),"start. č. nebylo registrováno!",VLOOKUP(Tabulka4[[#This Row],[start. č.]],'3. REGISTRACE'!B:F,2,0)))</f>
        <v>-</v>
      </c>
      <c r="E166" s="18" t="str">
        <f>IF(ISBLANK(Tabulka4[[#This Row],[start. č.]]),"-",IF(ISERROR(VLOOKUP(Tabulka4[[#This Row],[start. č.]],'3. REGISTRACE'!B:F,3,0)),"-",VLOOKUP(Tabulka4[[#This Row],[start. č.]],'3. REGISTRACE'!B:F,3,0)))</f>
        <v>-</v>
      </c>
      <c r="F166" s="46" t="str">
        <f>IF(ISBLANK(Tabulka4[[#This Row],[start. č.]]),"-",IF(Tabulka4[[#This Row],[příjmení a jméno]]="start. č. nebylo registrováno!","-",IF(VLOOKUP(Tabulka4[[#This Row],[start. č.]],'3. REGISTRACE'!B:F,4,0)=0,"-",VLOOKUP(Tabulka4[[#This Row],[start. č.]],'3. REGISTRACE'!B:F,4,0))))</f>
        <v>-</v>
      </c>
      <c r="G166" s="18" t="str">
        <f>IF(ISBLANK(Tabulka4[[#This Row],[start. č.]]),"-",IF(Tabulka4[[#This Row],[příjmení a jméno]]="start. č. nebylo registrováno!","-",IF(VLOOKUP(Tabulka4[[#This Row],[start. č.]],'3. REGISTRACE'!B:F,5,0)=0,"-",VLOOKUP(Tabulka4[[#This Row],[start. č.]],'3. REGISTRACE'!B:F,5,0))))</f>
        <v>-</v>
      </c>
      <c r="H166" s="52"/>
      <c r="I166" s="48"/>
      <c r="J166" s="53"/>
      <c r="K166" s="42">
        <f>TIME(Tabulka4[[#This Row],[hod]],Tabulka4[[#This Row],[min]],Tabulka4[[#This Row],[sek]])</f>
        <v>0</v>
      </c>
      <c r="L166" s="18" t="str">
        <f>IF(ISBLANK(Tabulka4[[#This Row],[start. č.]]),"-",IF(Tabulka4[[#This Row],[příjmení a jméno]]="start. č. nebylo registrováno!","-",IF(VLOOKUP(Tabulka4[[#This Row],[start. č.]],'3. REGISTRACE'!B:G,6,0)=0,"-",VLOOKUP(Tabulka4[[#This Row],[start. č.]],'3. REGISTRACE'!B:G,6,0))))</f>
        <v>-</v>
      </c>
      <c r="M166" s="44" t="str">
        <f>IF(Tabulka4[[#This Row],[kategorie]]="-","-",COUNTIFS(G$10:G166,Tabulka4[[#This Row],[m/ž]],L$10:L166,Tabulka4[[#This Row],[kategorie]]))</f>
        <v>-</v>
      </c>
      <c r="N166" s="57" t="str">
        <f>IF(AND(ISBLANK(H166),ISBLANK(I166),ISBLANK(J166)),"-",IF(K166&gt;=MAX(K$10:K166),"ok","chyba!!!"))</f>
        <v>-</v>
      </c>
    </row>
    <row r="167" spans="2:14">
      <c r="B167" s="44">
        <v>158</v>
      </c>
      <c r="C167" s="45"/>
      <c r="D167" s="21" t="str">
        <f>IF(ISBLANK(Tabulka4[[#This Row],[start. č.]]),"-",IF(ISERROR(VLOOKUP(Tabulka4[[#This Row],[start. č.]],'3. REGISTRACE'!B:F,2,0)),"start. č. nebylo registrováno!",VLOOKUP(Tabulka4[[#This Row],[start. č.]],'3. REGISTRACE'!B:F,2,0)))</f>
        <v>-</v>
      </c>
      <c r="E167" s="18" t="str">
        <f>IF(ISBLANK(Tabulka4[[#This Row],[start. č.]]),"-",IF(ISERROR(VLOOKUP(Tabulka4[[#This Row],[start. č.]],'3. REGISTRACE'!B:F,3,0)),"-",VLOOKUP(Tabulka4[[#This Row],[start. č.]],'3. REGISTRACE'!B:F,3,0)))</f>
        <v>-</v>
      </c>
      <c r="F167" s="46" t="str">
        <f>IF(ISBLANK(Tabulka4[[#This Row],[start. č.]]),"-",IF(Tabulka4[[#This Row],[příjmení a jméno]]="start. č. nebylo registrováno!","-",IF(VLOOKUP(Tabulka4[[#This Row],[start. č.]],'3. REGISTRACE'!B:F,4,0)=0,"-",VLOOKUP(Tabulka4[[#This Row],[start. č.]],'3. REGISTRACE'!B:F,4,0))))</f>
        <v>-</v>
      </c>
      <c r="G167" s="18" t="str">
        <f>IF(ISBLANK(Tabulka4[[#This Row],[start. č.]]),"-",IF(Tabulka4[[#This Row],[příjmení a jméno]]="start. č. nebylo registrováno!","-",IF(VLOOKUP(Tabulka4[[#This Row],[start. č.]],'3. REGISTRACE'!B:F,5,0)=0,"-",VLOOKUP(Tabulka4[[#This Row],[start. č.]],'3. REGISTRACE'!B:F,5,0))))</f>
        <v>-</v>
      </c>
      <c r="H167" s="52"/>
      <c r="I167" s="48"/>
      <c r="J167" s="53"/>
      <c r="K167" s="42">
        <f>TIME(Tabulka4[[#This Row],[hod]],Tabulka4[[#This Row],[min]],Tabulka4[[#This Row],[sek]])</f>
        <v>0</v>
      </c>
      <c r="L167" s="18" t="str">
        <f>IF(ISBLANK(Tabulka4[[#This Row],[start. č.]]),"-",IF(Tabulka4[[#This Row],[příjmení a jméno]]="start. č. nebylo registrováno!","-",IF(VLOOKUP(Tabulka4[[#This Row],[start. č.]],'3. REGISTRACE'!B:G,6,0)=0,"-",VLOOKUP(Tabulka4[[#This Row],[start. č.]],'3. REGISTRACE'!B:G,6,0))))</f>
        <v>-</v>
      </c>
      <c r="M167" s="44" t="str">
        <f>IF(Tabulka4[[#This Row],[kategorie]]="-","-",COUNTIFS(G$10:G167,Tabulka4[[#This Row],[m/ž]],L$10:L167,Tabulka4[[#This Row],[kategorie]]))</f>
        <v>-</v>
      </c>
      <c r="N167" s="57" t="str">
        <f>IF(AND(ISBLANK(H167),ISBLANK(I167),ISBLANK(J167)),"-",IF(K167&gt;=MAX(K$10:K167),"ok","chyba!!!"))</f>
        <v>-</v>
      </c>
    </row>
    <row r="168" spans="2:14">
      <c r="B168" s="44">
        <v>159</v>
      </c>
      <c r="C168" s="45"/>
      <c r="D168" s="21" t="str">
        <f>IF(ISBLANK(Tabulka4[[#This Row],[start. č.]]),"-",IF(ISERROR(VLOOKUP(Tabulka4[[#This Row],[start. č.]],'3. REGISTRACE'!B:F,2,0)),"start. č. nebylo registrováno!",VLOOKUP(Tabulka4[[#This Row],[start. č.]],'3. REGISTRACE'!B:F,2,0)))</f>
        <v>-</v>
      </c>
      <c r="E168" s="18" t="str">
        <f>IF(ISBLANK(Tabulka4[[#This Row],[start. č.]]),"-",IF(ISERROR(VLOOKUP(Tabulka4[[#This Row],[start. č.]],'3. REGISTRACE'!B:F,3,0)),"-",VLOOKUP(Tabulka4[[#This Row],[start. č.]],'3. REGISTRACE'!B:F,3,0)))</f>
        <v>-</v>
      </c>
      <c r="F168" s="46" t="str">
        <f>IF(ISBLANK(Tabulka4[[#This Row],[start. č.]]),"-",IF(Tabulka4[[#This Row],[příjmení a jméno]]="start. č. nebylo registrováno!","-",IF(VLOOKUP(Tabulka4[[#This Row],[start. č.]],'3. REGISTRACE'!B:F,4,0)=0,"-",VLOOKUP(Tabulka4[[#This Row],[start. č.]],'3. REGISTRACE'!B:F,4,0))))</f>
        <v>-</v>
      </c>
      <c r="G168" s="18" t="str">
        <f>IF(ISBLANK(Tabulka4[[#This Row],[start. č.]]),"-",IF(Tabulka4[[#This Row],[příjmení a jméno]]="start. č. nebylo registrováno!","-",IF(VLOOKUP(Tabulka4[[#This Row],[start. č.]],'3. REGISTRACE'!B:F,5,0)=0,"-",VLOOKUP(Tabulka4[[#This Row],[start. č.]],'3. REGISTRACE'!B:F,5,0))))</f>
        <v>-</v>
      </c>
      <c r="H168" s="52"/>
      <c r="I168" s="48"/>
      <c r="J168" s="53"/>
      <c r="K168" s="42">
        <f>TIME(Tabulka4[[#This Row],[hod]],Tabulka4[[#This Row],[min]],Tabulka4[[#This Row],[sek]])</f>
        <v>0</v>
      </c>
      <c r="L168" s="18" t="str">
        <f>IF(ISBLANK(Tabulka4[[#This Row],[start. č.]]),"-",IF(Tabulka4[[#This Row],[příjmení a jméno]]="start. č. nebylo registrováno!","-",IF(VLOOKUP(Tabulka4[[#This Row],[start. č.]],'3. REGISTRACE'!B:G,6,0)=0,"-",VLOOKUP(Tabulka4[[#This Row],[start. č.]],'3. REGISTRACE'!B:G,6,0))))</f>
        <v>-</v>
      </c>
      <c r="M168" s="44" t="str">
        <f>IF(Tabulka4[[#This Row],[kategorie]]="-","-",COUNTIFS(G$10:G168,Tabulka4[[#This Row],[m/ž]],L$10:L168,Tabulka4[[#This Row],[kategorie]]))</f>
        <v>-</v>
      </c>
      <c r="N168" s="57" t="str">
        <f>IF(AND(ISBLANK(H168),ISBLANK(I168),ISBLANK(J168)),"-",IF(K168&gt;=MAX(K$10:K168),"ok","chyba!!!"))</f>
        <v>-</v>
      </c>
    </row>
    <row r="169" spans="2:14">
      <c r="B169" s="44">
        <v>160</v>
      </c>
      <c r="C169" s="45"/>
      <c r="D169" s="21" t="str">
        <f>IF(ISBLANK(Tabulka4[[#This Row],[start. č.]]),"-",IF(ISERROR(VLOOKUP(Tabulka4[[#This Row],[start. č.]],'3. REGISTRACE'!B:F,2,0)),"start. č. nebylo registrováno!",VLOOKUP(Tabulka4[[#This Row],[start. č.]],'3. REGISTRACE'!B:F,2,0)))</f>
        <v>-</v>
      </c>
      <c r="E169" s="18" t="str">
        <f>IF(ISBLANK(Tabulka4[[#This Row],[start. č.]]),"-",IF(ISERROR(VLOOKUP(Tabulka4[[#This Row],[start. č.]],'3. REGISTRACE'!B:F,3,0)),"-",VLOOKUP(Tabulka4[[#This Row],[start. č.]],'3. REGISTRACE'!B:F,3,0)))</f>
        <v>-</v>
      </c>
      <c r="F169" s="46" t="str">
        <f>IF(ISBLANK(Tabulka4[[#This Row],[start. č.]]),"-",IF(Tabulka4[[#This Row],[příjmení a jméno]]="start. č. nebylo registrováno!","-",IF(VLOOKUP(Tabulka4[[#This Row],[start. č.]],'3. REGISTRACE'!B:F,4,0)=0,"-",VLOOKUP(Tabulka4[[#This Row],[start. č.]],'3. REGISTRACE'!B:F,4,0))))</f>
        <v>-</v>
      </c>
      <c r="G169" s="18" t="str">
        <f>IF(ISBLANK(Tabulka4[[#This Row],[start. č.]]),"-",IF(Tabulka4[[#This Row],[příjmení a jméno]]="start. č. nebylo registrováno!","-",IF(VLOOKUP(Tabulka4[[#This Row],[start. č.]],'3. REGISTRACE'!B:F,5,0)=0,"-",VLOOKUP(Tabulka4[[#This Row],[start. č.]],'3. REGISTRACE'!B:F,5,0))))</f>
        <v>-</v>
      </c>
      <c r="H169" s="52"/>
      <c r="I169" s="48"/>
      <c r="J169" s="53"/>
      <c r="K169" s="42">
        <f>TIME(Tabulka4[[#This Row],[hod]],Tabulka4[[#This Row],[min]],Tabulka4[[#This Row],[sek]])</f>
        <v>0</v>
      </c>
      <c r="L169" s="18" t="str">
        <f>IF(ISBLANK(Tabulka4[[#This Row],[start. č.]]),"-",IF(Tabulka4[[#This Row],[příjmení a jméno]]="start. č. nebylo registrováno!","-",IF(VLOOKUP(Tabulka4[[#This Row],[start. č.]],'3. REGISTRACE'!B:G,6,0)=0,"-",VLOOKUP(Tabulka4[[#This Row],[start. č.]],'3. REGISTRACE'!B:G,6,0))))</f>
        <v>-</v>
      </c>
      <c r="M169" s="44" t="str">
        <f>IF(Tabulka4[[#This Row],[kategorie]]="-","-",COUNTIFS(G$10:G169,Tabulka4[[#This Row],[m/ž]],L$10:L169,Tabulka4[[#This Row],[kategorie]]))</f>
        <v>-</v>
      </c>
      <c r="N169" s="57" t="str">
        <f>IF(AND(ISBLANK(H169),ISBLANK(I169),ISBLANK(J169)),"-",IF(K169&gt;=MAX(K$10:K169),"ok","chyba!!!"))</f>
        <v>-</v>
      </c>
    </row>
    <row r="170" spans="2:14">
      <c r="B170" s="44">
        <v>161</v>
      </c>
      <c r="C170" s="45"/>
      <c r="D170" s="21" t="str">
        <f>IF(ISBLANK(Tabulka4[[#This Row],[start. č.]]),"-",IF(ISERROR(VLOOKUP(Tabulka4[[#This Row],[start. č.]],'3. REGISTRACE'!B:F,2,0)),"start. č. nebylo registrováno!",VLOOKUP(Tabulka4[[#This Row],[start. č.]],'3. REGISTRACE'!B:F,2,0)))</f>
        <v>-</v>
      </c>
      <c r="E170" s="18" t="str">
        <f>IF(ISBLANK(Tabulka4[[#This Row],[start. č.]]),"-",IF(ISERROR(VLOOKUP(Tabulka4[[#This Row],[start. č.]],'3. REGISTRACE'!B:F,3,0)),"-",VLOOKUP(Tabulka4[[#This Row],[start. č.]],'3. REGISTRACE'!B:F,3,0)))</f>
        <v>-</v>
      </c>
      <c r="F170" s="46" t="str">
        <f>IF(ISBLANK(Tabulka4[[#This Row],[start. č.]]),"-",IF(Tabulka4[[#This Row],[příjmení a jméno]]="start. č. nebylo registrováno!","-",IF(VLOOKUP(Tabulka4[[#This Row],[start. č.]],'3. REGISTRACE'!B:F,4,0)=0,"-",VLOOKUP(Tabulka4[[#This Row],[start. č.]],'3. REGISTRACE'!B:F,4,0))))</f>
        <v>-</v>
      </c>
      <c r="G170" s="18" t="str">
        <f>IF(ISBLANK(Tabulka4[[#This Row],[start. č.]]),"-",IF(Tabulka4[[#This Row],[příjmení a jméno]]="start. č. nebylo registrováno!","-",IF(VLOOKUP(Tabulka4[[#This Row],[start. č.]],'3. REGISTRACE'!B:F,5,0)=0,"-",VLOOKUP(Tabulka4[[#This Row],[start. č.]],'3. REGISTRACE'!B:F,5,0))))</f>
        <v>-</v>
      </c>
      <c r="H170" s="52"/>
      <c r="I170" s="48"/>
      <c r="J170" s="53"/>
      <c r="K170" s="42">
        <f>TIME(Tabulka4[[#This Row],[hod]],Tabulka4[[#This Row],[min]],Tabulka4[[#This Row],[sek]])</f>
        <v>0</v>
      </c>
      <c r="L170" s="18" t="str">
        <f>IF(ISBLANK(Tabulka4[[#This Row],[start. č.]]),"-",IF(Tabulka4[[#This Row],[příjmení a jméno]]="start. č. nebylo registrováno!","-",IF(VLOOKUP(Tabulka4[[#This Row],[start. č.]],'3. REGISTRACE'!B:G,6,0)=0,"-",VLOOKUP(Tabulka4[[#This Row],[start. č.]],'3. REGISTRACE'!B:G,6,0))))</f>
        <v>-</v>
      </c>
      <c r="M170" s="44" t="str">
        <f>IF(Tabulka4[[#This Row],[kategorie]]="-","-",COUNTIFS(G$10:G170,Tabulka4[[#This Row],[m/ž]],L$10:L170,Tabulka4[[#This Row],[kategorie]]))</f>
        <v>-</v>
      </c>
      <c r="N170" s="57" t="str">
        <f>IF(AND(ISBLANK(H170),ISBLANK(I170),ISBLANK(J170)),"-",IF(K170&gt;=MAX(K$10:K170),"ok","chyba!!!"))</f>
        <v>-</v>
      </c>
    </row>
    <row r="171" spans="2:14">
      <c r="B171" s="44">
        <v>162</v>
      </c>
      <c r="C171" s="45"/>
      <c r="D171" s="21" t="str">
        <f>IF(ISBLANK(Tabulka4[[#This Row],[start. č.]]),"-",IF(ISERROR(VLOOKUP(Tabulka4[[#This Row],[start. č.]],'3. REGISTRACE'!B:F,2,0)),"start. č. nebylo registrováno!",VLOOKUP(Tabulka4[[#This Row],[start. č.]],'3. REGISTRACE'!B:F,2,0)))</f>
        <v>-</v>
      </c>
      <c r="E171" s="18" t="str">
        <f>IF(ISBLANK(Tabulka4[[#This Row],[start. č.]]),"-",IF(ISERROR(VLOOKUP(Tabulka4[[#This Row],[start. č.]],'3. REGISTRACE'!B:F,3,0)),"-",VLOOKUP(Tabulka4[[#This Row],[start. č.]],'3. REGISTRACE'!B:F,3,0)))</f>
        <v>-</v>
      </c>
      <c r="F171" s="46" t="str">
        <f>IF(ISBLANK(Tabulka4[[#This Row],[start. č.]]),"-",IF(Tabulka4[[#This Row],[příjmení a jméno]]="start. č. nebylo registrováno!","-",IF(VLOOKUP(Tabulka4[[#This Row],[start. č.]],'3. REGISTRACE'!B:F,4,0)=0,"-",VLOOKUP(Tabulka4[[#This Row],[start. č.]],'3. REGISTRACE'!B:F,4,0))))</f>
        <v>-</v>
      </c>
      <c r="G171" s="18" t="str">
        <f>IF(ISBLANK(Tabulka4[[#This Row],[start. č.]]),"-",IF(Tabulka4[[#This Row],[příjmení a jméno]]="start. č. nebylo registrováno!","-",IF(VLOOKUP(Tabulka4[[#This Row],[start. č.]],'3. REGISTRACE'!B:F,5,0)=0,"-",VLOOKUP(Tabulka4[[#This Row],[start. č.]],'3. REGISTRACE'!B:F,5,0))))</f>
        <v>-</v>
      </c>
      <c r="H171" s="52"/>
      <c r="I171" s="48"/>
      <c r="J171" s="53"/>
      <c r="K171" s="42">
        <f>TIME(Tabulka4[[#This Row],[hod]],Tabulka4[[#This Row],[min]],Tabulka4[[#This Row],[sek]])</f>
        <v>0</v>
      </c>
      <c r="L171" s="18" t="str">
        <f>IF(ISBLANK(Tabulka4[[#This Row],[start. č.]]),"-",IF(Tabulka4[[#This Row],[příjmení a jméno]]="start. č. nebylo registrováno!","-",IF(VLOOKUP(Tabulka4[[#This Row],[start. č.]],'3. REGISTRACE'!B:G,6,0)=0,"-",VLOOKUP(Tabulka4[[#This Row],[start. č.]],'3. REGISTRACE'!B:G,6,0))))</f>
        <v>-</v>
      </c>
      <c r="M171" s="44" t="str">
        <f>IF(Tabulka4[[#This Row],[kategorie]]="-","-",COUNTIFS(G$10:G171,Tabulka4[[#This Row],[m/ž]],L$10:L171,Tabulka4[[#This Row],[kategorie]]))</f>
        <v>-</v>
      </c>
      <c r="N171" s="57" t="str">
        <f>IF(AND(ISBLANK(H171),ISBLANK(I171),ISBLANK(J171)),"-",IF(K171&gt;=MAX(K$10:K171),"ok","chyba!!!"))</f>
        <v>-</v>
      </c>
    </row>
    <row r="172" spans="2:14">
      <c r="B172" s="44">
        <v>163</v>
      </c>
      <c r="C172" s="45"/>
      <c r="D172" s="21" t="str">
        <f>IF(ISBLANK(Tabulka4[[#This Row],[start. č.]]),"-",IF(ISERROR(VLOOKUP(Tabulka4[[#This Row],[start. č.]],'3. REGISTRACE'!B:F,2,0)),"start. č. nebylo registrováno!",VLOOKUP(Tabulka4[[#This Row],[start. č.]],'3. REGISTRACE'!B:F,2,0)))</f>
        <v>-</v>
      </c>
      <c r="E172" s="18" t="str">
        <f>IF(ISBLANK(Tabulka4[[#This Row],[start. č.]]),"-",IF(ISERROR(VLOOKUP(Tabulka4[[#This Row],[start. č.]],'3. REGISTRACE'!B:F,3,0)),"-",VLOOKUP(Tabulka4[[#This Row],[start. č.]],'3. REGISTRACE'!B:F,3,0)))</f>
        <v>-</v>
      </c>
      <c r="F172" s="46" t="str">
        <f>IF(ISBLANK(Tabulka4[[#This Row],[start. č.]]),"-",IF(Tabulka4[[#This Row],[příjmení a jméno]]="start. č. nebylo registrováno!","-",IF(VLOOKUP(Tabulka4[[#This Row],[start. č.]],'3. REGISTRACE'!B:F,4,0)=0,"-",VLOOKUP(Tabulka4[[#This Row],[start. č.]],'3. REGISTRACE'!B:F,4,0))))</f>
        <v>-</v>
      </c>
      <c r="G172" s="18" t="str">
        <f>IF(ISBLANK(Tabulka4[[#This Row],[start. č.]]),"-",IF(Tabulka4[[#This Row],[příjmení a jméno]]="start. č. nebylo registrováno!","-",IF(VLOOKUP(Tabulka4[[#This Row],[start. č.]],'3. REGISTRACE'!B:F,5,0)=0,"-",VLOOKUP(Tabulka4[[#This Row],[start. č.]],'3. REGISTRACE'!B:F,5,0))))</f>
        <v>-</v>
      </c>
      <c r="H172" s="52"/>
      <c r="I172" s="48"/>
      <c r="J172" s="53"/>
      <c r="K172" s="42">
        <f>TIME(Tabulka4[[#This Row],[hod]],Tabulka4[[#This Row],[min]],Tabulka4[[#This Row],[sek]])</f>
        <v>0</v>
      </c>
      <c r="L172" s="18" t="str">
        <f>IF(ISBLANK(Tabulka4[[#This Row],[start. č.]]),"-",IF(Tabulka4[[#This Row],[příjmení a jméno]]="start. č. nebylo registrováno!","-",IF(VLOOKUP(Tabulka4[[#This Row],[start. č.]],'3. REGISTRACE'!B:G,6,0)=0,"-",VLOOKUP(Tabulka4[[#This Row],[start. č.]],'3. REGISTRACE'!B:G,6,0))))</f>
        <v>-</v>
      </c>
      <c r="M172" s="44" t="str">
        <f>IF(Tabulka4[[#This Row],[kategorie]]="-","-",COUNTIFS(G$10:G172,Tabulka4[[#This Row],[m/ž]],L$10:L172,Tabulka4[[#This Row],[kategorie]]))</f>
        <v>-</v>
      </c>
      <c r="N172" s="57" t="str">
        <f>IF(AND(ISBLANK(H172),ISBLANK(I172),ISBLANK(J172)),"-",IF(K172&gt;=MAX(K$10:K172),"ok","chyba!!!"))</f>
        <v>-</v>
      </c>
    </row>
    <row r="173" spans="2:14">
      <c r="B173" s="44">
        <v>164</v>
      </c>
      <c r="C173" s="45"/>
      <c r="D173" s="21" t="str">
        <f>IF(ISBLANK(Tabulka4[[#This Row],[start. č.]]),"-",IF(ISERROR(VLOOKUP(Tabulka4[[#This Row],[start. č.]],'3. REGISTRACE'!B:F,2,0)),"start. č. nebylo registrováno!",VLOOKUP(Tabulka4[[#This Row],[start. č.]],'3. REGISTRACE'!B:F,2,0)))</f>
        <v>-</v>
      </c>
      <c r="E173" s="18" t="str">
        <f>IF(ISBLANK(Tabulka4[[#This Row],[start. č.]]),"-",IF(ISERROR(VLOOKUP(Tabulka4[[#This Row],[start. č.]],'3. REGISTRACE'!B:F,3,0)),"-",VLOOKUP(Tabulka4[[#This Row],[start. č.]],'3. REGISTRACE'!B:F,3,0)))</f>
        <v>-</v>
      </c>
      <c r="F173" s="46" t="str">
        <f>IF(ISBLANK(Tabulka4[[#This Row],[start. č.]]),"-",IF(Tabulka4[[#This Row],[příjmení a jméno]]="start. č. nebylo registrováno!","-",IF(VLOOKUP(Tabulka4[[#This Row],[start. č.]],'3. REGISTRACE'!B:F,4,0)=0,"-",VLOOKUP(Tabulka4[[#This Row],[start. č.]],'3. REGISTRACE'!B:F,4,0))))</f>
        <v>-</v>
      </c>
      <c r="G173" s="18" t="str">
        <f>IF(ISBLANK(Tabulka4[[#This Row],[start. č.]]),"-",IF(Tabulka4[[#This Row],[příjmení a jméno]]="start. č. nebylo registrováno!","-",IF(VLOOKUP(Tabulka4[[#This Row],[start. č.]],'3. REGISTRACE'!B:F,5,0)=0,"-",VLOOKUP(Tabulka4[[#This Row],[start. č.]],'3. REGISTRACE'!B:F,5,0))))</f>
        <v>-</v>
      </c>
      <c r="H173" s="52"/>
      <c r="I173" s="48"/>
      <c r="J173" s="53"/>
      <c r="K173" s="42">
        <f>TIME(Tabulka4[[#This Row],[hod]],Tabulka4[[#This Row],[min]],Tabulka4[[#This Row],[sek]])</f>
        <v>0</v>
      </c>
      <c r="L173" s="18" t="str">
        <f>IF(ISBLANK(Tabulka4[[#This Row],[start. č.]]),"-",IF(Tabulka4[[#This Row],[příjmení a jméno]]="start. č. nebylo registrováno!","-",IF(VLOOKUP(Tabulka4[[#This Row],[start. č.]],'3. REGISTRACE'!B:G,6,0)=0,"-",VLOOKUP(Tabulka4[[#This Row],[start. č.]],'3. REGISTRACE'!B:G,6,0))))</f>
        <v>-</v>
      </c>
      <c r="M173" s="44" t="str">
        <f>IF(Tabulka4[[#This Row],[kategorie]]="-","-",COUNTIFS(G$10:G173,Tabulka4[[#This Row],[m/ž]],L$10:L173,Tabulka4[[#This Row],[kategorie]]))</f>
        <v>-</v>
      </c>
      <c r="N173" s="57" t="str">
        <f>IF(AND(ISBLANK(H173),ISBLANK(I173),ISBLANK(J173)),"-",IF(K173&gt;=MAX(K$10:K173),"ok","chyba!!!"))</f>
        <v>-</v>
      </c>
    </row>
    <row r="174" spans="2:14">
      <c r="B174" s="44">
        <v>165</v>
      </c>
      <c r="C174" s="45"/>
      <c r="D174" s="21" t="str">
        <f>IF(ISBLANK(Tabulka4[[#This Row],[start. č.]]),"-",IF(ISERROR(VLOOKUP(Tabulka4[[#This Row],[start. č.]],'3. REGISTRACE'!B:F,2,0)),"start. č. nebylo registrováno!",VLOOKUP(Tabulka4[[#This Row],[start. č.]],'3. REGISTRACE'!B:F,2,0)))</f>
        <v>-</v>
      </c>
      <c r="E174" s="18" t="str">
        <f>IF(ISBLANK(Tabulka4[[#This Row],[start. č.]]),"-",IF(ISERROR(VLOOKUP(Tabulka4[[#This Row],[start. č.]],'3. REGISTRACE'!B:F,3,0)),"-",VLOOKUP(Tabulka4[[#This Row],[start. č.]],'3. REGISTRACE'!B:F,3,0)))</f>
        <v>-</v>
      </c>
      <c r="F174" s="46" t="str">
        <f>IF(ISBLANK(Tabulka4[[#This Row],[start. č.]]),"-",IF(Tabulka4[[#This Row],[příjmení a jméno]]="start. č. nebylo registrováno!","-",IF(VLOOKUP(Tabulka4[[#This Row],[start. č.]],'3. REGISTRACE'!B:F,4,0)=0,"-",VLOOKUP(Tabulka4[[#This Row],[start. č.]],'3. REGISTRACE'!B:F,4,0))))</f>
        <v>-</v>
      </c>
      <c r="G174" s="18" t="str">
        <f>IF(ISBLANK(Tabulka4[[#This Row],[start. č.]]),"-",IF(Tabulka4[[#This Row],[příjmení a jméno]]="start. č. nebylo registrováno!","-",IF(VLOOKUP(Tabulka4[[#This Row],[start. č.]],'3. REGISTRACE'!B:F,5,0)=0,"-",VLOOKUP(Tabulka4[[#This Row],[start. č.]],'3. REGISTRACE'!B:F,5,0))))</f>
        <v>-</v>
      </c>
      <c r="H174" s="52"/>
      <c r="I174" s="48"/>
      <c r="J174" s="53"/>
      <c r="K174" s="42">
        <f>TIME(Tabulka4[[#This Row],[hod]],Tabulka4[[#This Row],[min]],Tabulka4[[#This Row],[sek]])</f>
        <v>0</v>
      </c>
      <c r="L174" s="18" t="str">
        <f>IF(ISBLANK(Tabulka4[[#This Row],[start. č.]]),"-",IF(Tabulka4[[#This Row],[příjmení a jméno]]="start. č. nebylo registrováno!","-",IF(VLOOKUP(Tabulka4[[#This Row],[start. č.]],'3. REGISTRACE'!B:G,6,0)=0,"-",VLOOKUP(Tabulka4[[#This Row],[start. č.]],'3. REGISTRACE'!B:G,6,0))))</f>
        <v>-</v>
      </c>
      <c r="M174" s="44" t="str">
        <f>IF(Tabulka4[[#This Row],[kategorie]]="-","-",COUNTIFS(G$10:G174,Tabulka4[[#This Row],[m/ž]],L$10:L174,Tabulka4[[#This Row],[kategorie]]))</f>
        <v>-</v>
      </c>
      <c r="N174" s="57" t="str">
        <f>IF(AND(ISBLANK(H174),ISBLANK(I174),ISBLANK(J174)),"-",IF(K174&gt;=MAX(K$10:K174),"ok","chyba!!!"))</f>
        <v>-</v>
      </c>
    </row>
    <row r="175" spans="2:14">
      <c r="B175" s="44">
        <v>166</v>
      </c>
      <c r="C175" s="45"/>
      <c r="D175" s="21" t="str">
        <f>IF(ISBLANK(Tabulka4[[#This Row],[start. č.]]),"-",IF(ISERROR(VLOOKUP(Tabulka4[[#This Row],[start. č.]],'3. REGISTRACE'!B:F,2,0)),"start. č. nebylo registrováno!",VLOOKUP(Tabulka4[[#This Row],[start. č.]],'3. REGISTRACE'!B:F,2,0)))</f>
        <v>-</v>
      </c>
      <c r="E175" s="18" t="str">
        <f>IF(ISBLANK(Tabulka4[[#This Row],[start. č.]]),"-",IF(ISERROR(VLOOKUP(Tabulka4[[#This Row],[start. č.]],'3. REGISTRACE'!B:F,3,0)),"-",VLOOKUP(Tabulka4[[#This Row],[start. č.]],'3. REGISTRACE'!B:F,3,0)))</f>
        <v>-</v>
      </c>
      <c r="F175" s="46" t="str">
        <f>IF(ISBLANK(Tabulka4[[#This Row],[start. č.]]),"-",IF(Tabulka4[[#This Row],[příjmení a jméno]]="start. č. nebylo registrováno!","-",IF(VLOOKUP(Tabulka4[[#This Row],[start. č.]],'3. REGISTRACE'!B:F,4,0)=0,"-",VLOOKUP(Tabulka4[[#This Row],[start. č.]],'3. REGISTRACE'!B:F,4,0))))</f>
        <v>-</v>
      </c>
      <c r="G175" s="18" t="str">
        <f>IF(ISBLANK(Tabulka4[[#This Row],[start. č.]]),"-",IF(Tabulka4[[#This Row],[příjmení a jméno]]="start. č. nebylo registrováno!","-",IF(VLOOKUP(Tabulka4[[#This Row],[start. č.]],'3. REGISTRACE'!B:F,5,0)=0,"-",VLOOKUP(Tabulka4[[#This Row],[start. č.]],'3. REGISTRACE'!B:F,5,0))))</f>
        <v>-</v>
      </c>
      <c r="H175" s="52"/>
      <c r="I175" s="48"/>
      <c r="J175" s="53"/>
      <c r="K175" s="42">
        <f>TIME(Tabulka4[[#This Row],[hod]],Tabulka4[[#This Row],[min]],Tabulka4[[#This Row],[sek]])</f>
        <v>0</v>
      </c>
      <c r="L175" s="18" t="str">
        <f>IF(ISBLANK(Tabulka4[[#This Row],[start. č.]]),"-",IF(Tabulka4[[#This Row],[příjmení a jméno]]="start. č. nebylo registrováno!","-",IF(VLOOKUP(Tabulka4[[#This Row],[start. č.]],'3. REGISTRACE'!B:G,6,0)=0,"-",VLOOKUP(Tabulka4[[#This Row],[start. č.]],'3. REGISTRACE'!B:G,6,0))))</f>
        <v>-</v>
      </c>
      <c r="M175" s="44" t="str">
        <f>IF(Tabulka4[[#This Row],[kategorie]]="-","-",COUNTIFS(G$10:G175,Tabulka4[[#This Row],[m/ž]],L$10:L175,Tabulka4[[#This Row],[kategorie]]))</f>
        <v>-</v>
      </c>
      <c r="N175" s="57" t="str">
        <f>IF(AND(ISBLANK(H175),ISBLANK(I175),ISBLANK(J175)),"-",IF(K175&gt;=MAX(K$10:K175),"ok","chyba!!!"))</f>
        <v>-</v>
      </c>
    </row>
    <row r="176" spans="2:14">
      <c r="B176" s="44">
        <v>167</v>
      </c>
      <c r="C176" s="45"/>
      <c r="D176" s="21" t="str">
        <f>IF(ISBLANK(Tabulka4[[#This Row],[start. č.]]),"-",IF(ISERROR(VLOOKUP(Tabulka4[[#This Row],[start. č.]],'3. REGISTRACE'!B:F,2,0)),"start. č. nebylo registrováno!",VLOOKUP(Tabulka4[[#This Row],[start. č.]],'3. REGISTRACE'!B:F,2,0)))</f>
        <v>-</v>
      </c>
      <c r="E176" s="18" t="str">
        <f>IF(ISBLANK(Tabulka4[[#This Row],[start. č.]]),"-",IF(ISERROR(VLOOKUP(Tabulka4[[#This Row],[start. č.]],'3. REGISTRACE'!B:F,3,0)),"-",VLOOKUP(Tabulka4[[#This Row],[start. č.]],'3. REGISTRACE'!B:F,3,0)))</f>
        <v>-</v>
      </c>
      <c r="F176" s="46" t="str">
        <f>IF(ISBLANK(Tabulka4[[#This Row],[start. č.]]),"-",IF(Tabulka4[[#This Row],[příjmení a jméno]]="start. č. nebylo registrováno!","-",IF(VLOOKUP(Tabulka4[[#This Row],[start. č.]],'3. REGISTRACE'!B:F,4,0)=0,"-",VLOOKUP(Tabulka4[[#This Row],[start. č.]],'3. REGISTRACE'!B:F,4,0))))</f>
        <v>-</v>
      </c>
      <c r="G176" s="18" t="str">
        <f>IF(ISBLANK(Tabulka4[[#This Row],[start. č.]]),"-",IF(Tabulka4[[#This Row],[příjmení a jméno]]="start. č. nebylo registrováno!","-",IF(VLOOKUP(Tabulka4[[#This Row],[start. č.]],'3. REGISTRACE'!B:F,5,0)=0,"-",VLOOKUP(Tabulka4[[#This Row],[start. č.]],'3. REGISTRACE'!B:F,5,0))))</f>
        <v>-</v>
      </c>
      <c r="H176" s="52"/>
      <c r="I176" s="48"/>
      <c r="J176" s="53"/>
      <c r="K176" s="42">
        <f>TIME(Tabulka4[[#This Row],[hod]],Tabulka4[[#This Row],[min]],Tabulka4[[#This Row],[sek]])</f>
        <v>0</v>
      </c>
      <c r="L176" s="18" t="str">
        <f>IF(ISBLANK(Tabulka4[[#This Row],[start. č.]]),"-",IF(Tabulka4[[#This Row],[příjmení a jméno]]="start. č. nebylo registrováno!","-",IF(VLOOKUP(Tabulka4[[#This Row],[start. č.]],'3. REGISTRACE'!B:G,6,0)=0,"-",VLOOKUP(Tabulka4[[#This Row],[start. č.]],'3. REGISTRACE'!B:G,6,0))))</f>
        <v>-</v>
      </c>
      <c r="M176" s="44" t="str">
        <f>IF(Tabulka4[[#This Row],[kategorie]]="-","-",COUNTIFS(G$10:G176,Tabulka4[[#This Row],[m/ž]],L$10:L176,Tabulka4[[#This Row],[kategorie]]))</f>
        <v>-</v>
      </c>
      <c r="N176" s="57" t="str">
        <f>IF(AND(ISBLANK(H176),ISBLANK(I176),ISBLANK(J176)),"-",IF(K176&gt;=MAX(K$10:K176),"ok","chyba!!!"))</f>
        <v>-</v>
      </c>
    </row>
    <row r="177" spans="2:14">
      <c r="B177" s="44">
        <v>168</v>
      </c>
      <c r="C177" s="45"/>
      <c r="D177" s="21" t="str">
        <f>IF(ISBLANK(Tabulka4[[#This Row],[start. č.]]),"-",IF(ISERROR(VLOOKUP(Tabulka4[[#This Row],[start. č.]],'3. REGISTRACE'!B:F,2,0)),"start. č. nebylo registrováno!",VLOOKUP(Tabulka4[[#This Row],[start. č.]],'3. REGISTRACE'!B:F,2,0)))</f>
        <v>-</v>
      </c>
      <c r="E177" s="18" t="str">
        <f>IF(ISBLANK(Tabulka4[[#This Row],[start. č.]]),"-",IF(ISERROR(VLOOKUP(Tabulka4[[#This Row],[start. č.]],'3. REGISTRACE'!B:F,3,0)),"-",VLOOKUP(Tabulka4[[#This Row],[start. č.]],'3. REGISTRACE'!B:F,3,0)))</f>
        <v>-</v>
      </c>
      <c r="F177" s="46" t="str">
        <f>IF(ISBLANK(Tabulka4[[#This Row],[start. č.]]),"-",IF(Tabulka4[[#This Row],[příjmení a jméno]]="start. č. nebylo registrováno!","-",IF(VLOOKUP(Tabulka4[[#This Row],[start. č.]],'3. REGISTRACE'!B:F,4,0)=0,"-",VLOOKUP(Tabulka4[[#This Row],[start. č.]],'3. REGISTRACE'!B:F,4,0))))</f>
        <v>-</v>
      </c>
      <c r="G177" s="18" t="str">
        <f>IF(ISBLANK(Tabulka4[[#This Row],[start. č.]]),"-",IF(Tabulka4[[#This Row],[příjmení a jméno]]="start. č. nebylo registrováno!","-",IF(VLOOKUP(Tabulka4[[#This Row],[start. č.]],'3. REGISTRACE'!B:F,5,0)=0,"-",VLOOKUP(Tabulka4[[#This Row],[start. č.]],'3. REGISTRACE'!B:F,5,0))))</f>
        <v>-</v>
      </c>
      <c r="H177" s="52"/>
      <c r="I177" s="48"/>
      <c r="J177" s="53"/>
      <c r="K177" s="42">
        <f>TIME(Tabulka4[[#This Row],[hod]],Tabulka4[[#This Row],[min]],Tabulka4[[#This Row],[sek]])</f>
        <v>0</v>
      </c>
      <c r="L177" s="18" t="str">
        <f>IF(ISBLANK(Tabulka4[[#This Row],[start. č.]]),"-",IF(Tabulka4[[#This Row],[příjmení a jméno]]="start. č. nebylo registrováno!","-",IF(VLOOKUP(Tabulka4[[#This Row],[start. č.]],'3. REGISTRACE'!B:G,6,0)=0,"-",VLOOKUP(Tabulka4[[#This Row],[start. č.]],'3. REGISTRACE'!B:G,6,0))))</f>
        <v>-</v>
      </c>
      <c r="M177" s="44" t="str">
        <f>IF(Tabulka4[[#This Row],[kategorie]]="-","-",COUNTIFS(G$10:G177,Tabulka4[[#This Row],[m/ž]],L$10:L177,Tabulka4[[#This Row],[kategorie]]))</f>
        <v>-</v>
      </c>
      <c r="N177" s="57" t="str">
        <f>IF(AND(ISBLANK(H177),ISBLANK(I177),ISBLANK(J177)),"-",IF(K177&gt;=MAX(K$10:K177),"ok","chyba!!!"))</f>
        <v>-</v>
      </c>
    </row>
    <row r="178" spans="2:14">
      <c r="B178" s="44">
        <v>169</v>
      </c>
      <c r="C178" s="45"/>
      <c r="D178" s="21" t="str">
        <f>IF(ISBLANK(Tabulka4[[#This Row],[start. č.]]),"-",IF(ISERROR(VLOOKUP(Tabulka4[[#This Row],[start. č.]],'3. REGISTRACE'!B:F,2,0)),"start. č. nebylo registrováno!",VLOOKUP(Tabulka4[[#This Row],[start. č.]],'3. REGISTRACE'!B:F,2,0)))</f>
        <v>-</v>
      </c>
      <c r="E178" s="18" t="str">
        <f>IF(ISBLANK(Tabulka4[[#This Row],[start. č.]]),"-",IF(ISERROR(VLOOKUP(Tabulka4[[#This Row],[start. č.]],'3. REGISTRACE'!B:F,3,0)),"-",VLOOKUP(Tabulka4[[#This Row],[start. č.]],'3. REGISTRACE'!B:F,3,0)))</f>
        <v>-</v>
      </c>
      <c r="F178" s="46" t="str">
        <f>IF(ISBLANK(Tabulka4[[#This Row],[start. č.]]),"-",IF(Tabulka4[[#This Row],[příjmení a jméno]]="start. č. nebylo registrováno!","-",IF(VLOOKUP(Tabulka4[[#This Row],[start. č.]],'3. REGISTRACE'!B:F,4,0)=0,"-",VLOOKUP(Tabulka4[[#This Row],[start. č.]],'3. REGISTRACE'!B:F,4,0))))</f>
        <v>-</v>
      </c>
      <c r="G178" s="18" t="str">
        <f>IF(ISBLANK(Tabulka4[[#This Row],[start. č.]]),"-",IF(Tabulka4[[#This Row],[příjmení a jméno]]="start. č. nebylo registrováno!","-",IF(VLOOKUP(Tabulka4[[#This Row],[start. č.]],'3. REGISTRACE'!B:F,5,0)=0,"-",VLOOKUP(Tabulka4[[#This Row],[start. č.]],'3. REGISTRACE'!B:F,5,0))))</f>
        <v>-</v>
      </c>
      <c r="H178" s="52"/>
      <c r="I178" s="48"/>
      <c r="J178" s="53"/>
      <c r="K178" s="42">
        <f>TIME(Tabulka4[[#This Row],[hod]],Tabulka4[[#This Row],[min]],Tabulka4[[#This Row],[sek]])</f>
        <v>0</v>
      </c>
      <c r="L178" s="18" t="str">
        <f>IF(ISBLANK(Tabulka4[[#This Row],[start. č.]]),"-",IF(Tabulka4[[#This Row],[příjmení a jméno]]="start. č. nebylo registrováno!","-",IF(VLOOKUP(Tabulka4[[#This Row],[start. č.]],'3. REGISTRACE'!B:G,6,0)=0,"-",VLOOKUP(Tabulka4[[#This Row],[start. č.]],'3. REGISTRACE'!B:G,6,0))))</f>
        <v>-</v>
      </c>
      <c r="M178" s="44" t="str">
        <f>IF(Tabulka4[[#This Row],[kategorie]]="-","-",COUNTIFS(G$10:G178,Tabulka4[[#This Row],[m/ž]],L$10:L178,Tabulka4[[#This Row],[kategorie]]))</f>
        <v>-</v>
      </c>
      <c r="N178" s="57" t="str">
        <f>IF(AND(ISBLANK(H178),ISBLANK(I178),ISBLANK(J178)),"-",IF(K178&gt;=MAX(K$10:K178),"ok","chyba!!!"))</f>
        <v>-</v>
      </c>
    </row>
    <row r="179" spans="2:14">
      <c r="B179" s="44">
        <v>170</v>
      </c>
      <c r="C179" s="45"/>
      <c r="D179" s="21" t="str">
        <f>IF(ISBLANK(Tabulka4[[#This Row],[start. č.]]),"-",IF(ISERROR(VLOOKUP(Tabulka4[[#This Row],[start. č.]],'3. REGISTRACE'!B:F,2,0)),"start. č. nebylo registrováno!",VLOOKUP(Tabulka4[[#This Row],[start. č.]],'3. REGISTRACE'!B:F,2,0)))</f>
        <v>-</v>
      </c>
      <c r="E179" s="18" t="str">
        <f>IF(ISBLANK(Tabulka4[[#This Row],[start. č.]]),"-",IF(ISERROR(VLOOKUP(Tabulka4[[#This Row],[start. č.]],'3. REGISTRACE'!B:F,3,0)),"-",VLOOKUP(Tabulka4[[#This Row],[start. č.]],'3. REGISTRACE'!B:F,3,0)))</f>
        <v>-</v>
      </c>
      <c r="F179" s="46" t="str">
        <f>IF(ISBLANK(Tabulka4[[#This Row],[start. č.]]),"-",IF(Tabulka4[[#This Row],[příjmení a jméno]]="start. č. nebylo registrováno!","-",IF(VLOOKUP(Tabulka4[[#This Row],[start. č.]],'3. REGISTRACE'!B:F,4,0)=0,"-",VLOOKUP(Tabulka4[[#This Row],[start. č.]],'3. REGISTRACE'!B:F,4,0))))</f>
        <v>-</v>
      </c>
      <c r="G179" s="18" t="str">
        <f>IF(ISBLANK(Tabulka4[[#This Row],[start. č.]]),"-",IF(Tabulka4[[#This Row],[příjmení a jméno]]="start. č. nebylo registrováno!","-",IF(VLOOKUP(Tabulka4[[#This Row],[start. č.]],'3. REGISTRACE'!B:F,5,0)=0,"-",VLOOKUP(Tabulka4[[#This Row],[start. č.]],'3. REGISTRACE'!B:F,5,0))))</f>
        <v>-</v>
      </c>
      <c r="H179" s="52"/>
      <c r="I179" s="48"/>
      <c r="J179" s="53"/>
      <c r="K179" s="42">
        <f>TIME(Tabulka4[[#This Row],[hod]],Tabulka4[[#This Row],[min]],Tabulka4[[#This Row],[sek]])</f>
        <v>0</v>
      </c>
      <c r="L179" s="18" t="str">
        <f>IF(ISBLANK(Tabulka4[[#This Row],[start. č.]]),"-",IF(Tabulka4[[#This Row],[příjmení a jméno]]="start. č. nebylo registrováno!","-",IF(VLOOKUP(Tabulka4[[#This Row],[start. č.]],'3. REGISTRACE'!B:G,6,0)=0,"-",VLOOKUP(Tabulka4[[#This Row],[start. č.]],'3. REGISTRACE'!B:G,6,0))))</f>
        <v>-</v>
      </c>
      <c r="M179" s="44" t="str">
        <f>IF(Tabulka4[[#This Row],[kategorie]]="-","-",COUNTIFS(G$10:G179,Tabulka4[[#This Row],[m/ž]],L$10:L179,Tabulka4[[#This Row],[kategorie]]))</f>
        <v>-</v>
      </c>
      <c r="N179" s="57" t="str">
        <f>IF(AND(ISBLANK(H179),ISBLANK(I179),ISBLANK(J179)),"-",IF(K179&gt;=MAX(K$10:K179),"ok","chyba!!!"))</f>
        <v>-</v>
      </c>
    </row>
    <row r="180" spans="2:14">
      <c r="B180" s="44">
        <v>171</v>
      </c>
      <c r="C180" s="45"/>
      <c r="D180" s="21" t="str">
        <f>IF(ISBLANK(Tabulka4[[#This Row],[start. č.]]),"-",IF(ISERROR(VLOOKUP(Tabulka4[[#This Row],[start. č.]],'3. REGISTRACE'!B:F,2,0)),"start. č. nebylo registrováno!",VLOOKUP(Tabulka4[[#This Row],[start. č.]],'3. REGISTRACE'!B:F,2,0)))</f>
        <v>-</v>
      </c>
      <c r="E180" s="18" t="str">
        <f>IF(ISBLANK(Tabulka4[[#This Row],[start. č.]]),"-",IF(ISERROR(VLOOKUP(Tabulka4[[#This Row],[start. č.]],'3. REGISTRACE'!B:F,3,0)),"-",VLOOKUP(Tabulka4[[#This Row],[start. č.]],'3. REGISTRACE'!B:F,3,0)))</f>
        <v>-</v>
      </c>
      <c r="F180" s="46" t="str">
        <f>IF(ISBLANK(Tabulka4[[#This Row],[start. č.]]),"-",IF(Tabulka4[[#This Row],[příjmení a jméno]]="start. č. nebylo registrováno!","-",IF(VLOOKUP(Tabulka4[[#This Row],[start. č.]],'3. REGISTRACE'!B:F,4,0)=0,"-",VLOOKUP(Tabulka4[[#This Row],[start. č.]],'3. REGISTRACE'!B:F,4,0))))</f>
        <v>-</v>
      </c>
      <c r="G180" s="18" t="str">
        <f>IF(ISBLANK(Tabulka4[[#This Row],[start. č.]]),"-",IF(Tabulka4[[#This Row],[příjmení a jméno]]="start. č. nebylo registrováno!","-",IF(VLOOKUP(Tabulka4[[#This Row],[start. č.]],'3. REGISTRACE'!B:F,5,0)=0,"-",VLOOKUP(Tabulka4[[#This Row],[start. č.]],'3. REGISTRACE'!B:F,5,0))))</f>
        <v>-</v>
      </c>
      <c r="H180" s="52"/>
      <c r="I180" s="48"/>
      <c r="J180" s="53"/>
      <c r="K180" s="42">
        <f>TIME(Tabulka4[[#This Row],[hod]],Tabulka4[[#This Row],[min]],Tabulka4[[#This Row],[sek]])</f>
        <v>0</v>
      </c>
      <c r="L180" s="18" t="str">
        <f>IF(ISBLANK(Tabulka4[[#This Row],[start. č.]]),"-",IF(Tabulka4[[#This Row],[příjmení a jméno]]="start. č. nebylo registrováno!","-",IF(VLOOKUP(Tabulka4[[#This Row],[start. č.]],'3. REGISTRACE'!B:G,6,0)=0,"-",VLOOKUP(Tabulka4[[#This Row],[start. č.]],'3. REGISTRACE'!B:G,6,0))))</f>
        <v>-</v>
      </c>
      <c r="M180" s="44" t="str">
        <f>IF(Tabulka4[[#This Row],[kategorie]]="-","-",COUNTIFS(G$10:G180,Tabulka4[[#This Row],[m/ž]],L$10:L180,Tabulka4[[#This Row],[kategorie]]))</f>
        <v>-</v>
      </c>
      <c r="N180" s="57" t="str">
        <f>IF(AND(ISBLANK(H180),ISBLANK(I180),ISBLANK(J180)),"-",IF(K180&gt;=MAX(K$10:K180),"ok","chyba!!!"))</f>
        <v>-</v>
      </c>
    </row>
    <row r="181" spans="2:14">
      <c r="B181" s="44">
        <v>172</v>
      </c>
      <c r="C181" s="45"/>
      <c r="D181" s="21" t="str">
        <f>IF(ISBLANK(Tabulka4[[#This Row],[start. č.]]),"-",IF(ISERROR(VLOOKUP(Tabulka4[[#This Row],[start. č.]],'3. REGISTRACE'!B:F,2,0)),"start. č. nebylo registrováno!",VLOOKUP(Tabulka4[[#This Row],[start. č.]],'3. REGISTRACE'!B:F,2,0)))</f>
        <v>-</v>
      </c>
      <c r="E181" s="18" t="str">
        <f>IF(ISBLANK(Tabulka4[[#This Row],[start. č.]]),"-",IF(ISERROR(VLOOKUP(Tabulka4[[#This Row],[start. č.]],'3. REGISTRACE'!B:F,3,0)),"-",VLOOKUP(Tabulka4[[#This Row],[start. č.]],'3. REGISTRACE'!B:F,3,0)))</f>
        <v>-</v>
      </c>
      <c r="F181" s="46" t="str">
        <f>IF(ISBLANK(Tabulka4[[#This Row],[start. č.]]),"-",IF(Tabulka4[[#This Row],[příjmení a jméno]]="start. č. nebylo registrováno!","-",IF(VLOOKUP(Tabulka4[[#This Row],[start. č.]],'3. REGISTRACE'!B:F,4,0)=0,"-",VLOOKUP(Tabulka4[[#This Row],[start. č.]],'3. REGISTRACE'!B:F,4,0))))</f>
        <v>-</v>
      </c>
      <c r="G181" s="18" t="str">
        <f>IF(ISBLANK(Tabulka4[[#This Row],[start. č.]]),"-",IF(Tabulka4[[#This Row],[příjmení a jméno]]="start. č. nebylo registrováno!","-",IF(VLOOKUP(Tabulka4[[#This Row],[start. č.]],'3. REGISTRACE'!B:F,5,0)=0,"-",VLOOKUP(Tabulka4[[#This Row],[start. č.]],'3. REGISTRACE'!B:F,5,0))))</f>
        <v>-</v>
      </c>
      <c r="H181" s="52"/>
      <c r="I181" s="48"/>
      <c r="J181" s="53"/>
      <c r="K181" s="42">
        <f>TIME(Tabulka4[[#This Row],[hod]],Tabulka4[[#This Row],[min]],Tabulka4[[#This Row],[sek]])</f>
        <v>0</v>
      </c>
      <c r="L181" s="18" t="str">
        <f>IF(ISBLANK(Tabulka4[[#This Row],[start. č.]]),"-",IF(Tabulka4[[#This Row],[příjmení a jméno]]="start. č. nebylo registrováno!","-",IF(VLOOKUP(Tabulka4[[#This Row],[start. č.]],'3. REGISTRACE'!B:G,6,0)=0,"-",VLOOKUP(Tabulka4[[#This Row],[start. č.]],'3. REGISTRACE'!B:G,6,0))))</f>
        <v>-</v>
      </c>
      <c r="M181" s="44" t="str">
        <f>IF(Tabulka4[[#This Row],[kategorie]]="-","-",COUNTIFS(G$10:G181,Tabulka4[[#This Row],[m/ž]],L$10:L181,Tabulka4[[#This Row],[kategorie]]))</f>
        <v>-</v>
      </c>
      <c r="N181" s="57" t="str">
        <f>IF(AND(ISBLANK(H181),ISBLANK(I181),ISBLANK(J181)),"-",IF(K181&gt;=MAX(K$10:K181),"ok","chyba!!!"))</f>
        <v>-</v>
      </c>
    </row>
    <row r="182" spans="2:14">
      <c r="B182" s="44">
        <v>173</v>
      </c>
      <c r="C182" s="45"/>
      <c r="D182" s="21" t="str">
        <f>IF(ISBLANK(Tabulka4[[#This Row],[start. č.]]),"-",IF(ISERROR(VLOOKUP(Tabulka4[[#This Row],[start. č.]],'3. REGISTRACE'!B:F,2,0)),"start. č. nebylo registrováno!",VLOOKUP(Tabulka4[[#This Row],[start. č.]],'3. REGISTRACE'!B:F,2,0)))</f>
        <v>-</v>
      </c>
      <c r="E182" s="18" t="str">
        <f>IF(ISBLANK(Tabulka4[[#This Row],[start. č.]]),"-",IF(ISERROR(VLOOKUP(Tabulka4[[#This Row],[start. č.]],'3. REGISTRACE'!B:F,3,0)),"-",VLOOKUP(Tabulka4[[#This Row],[start. č.]],'3. REGISTRACE'!B:F,3,0)))</f>
        <v>-</v>
      </c>
      <c r="F182" s="46" t="str">
        <f>IF(ISBLANK(Tabulka4[[#This Row],[start. č.]]),"-",IF(Tabulka4[[#This Row],[příjmení a jméno]]="start. č. nebylo registrováno!","-",IF(VLOOKUP(Tabulka4[[#This Row],[start. č.]],'3. REGISTRACE'!B:F,4,0)=0,"-",VLOOKUP(Tabulka4[[#This Row],[start. č.]],'3. REGISTRACE'!B:F,4,0))))</f>
        <v>-</v>
      </c>
      <c r="G182" s="18" t="str">
        <f>IF(ISBLANK(Tabulka4[[#This Row],[start. č.]]),"-",IF(Tabulka4[[#This Row],[příjmení a jméno]]="start. č. nebylo registrováno!","-",IF(VLOOKUP(Tabulka4[[#This Row],[start. č.]],'3. REGISTRACE'!B:F,5,0)=0,"-",VLOOKUP(Tabulka4[[#This Row],[start. č.]],'3. REGISTRACE'!B:F,5,0))))</f>
        <v>-</v>
      </c>
      <c r="H182" s="52"/>
      <c r="I182" s="48"/>
      <c r="J182" s="53"/>
      <c r="K182" s="42">
        <f>TIME(Tabulka4[[#This Row],[hod]],Tabulka4[[#This Row],[min]],Tabulka4[[#This Row],[sek]])</f>
        <v>0</v>
      </c>
      <c r="L182" s="18" t="str">
        <f>IF(ISBLANK(Tabulka4[[#This Row],[start. č.]]),"-",IF(Tabulka4[[#This Row],[příjmení a jméno]]="start. č. nebylo registrováno!","-",IF(VLOOKUP(Tabulka4[[#This Row],[start. č.]],'3. REGISTRACE'!B:G,6,0)=0,"-",VLOOKUP(Tabulka4[[#This Row],[start. č.]],'3. REGISTRACE'!B:G,6,0))))</f>
        <v>-</v>
      </c>
      <c r="M182" s="44" t="str">
        <f>IF(Tabulka4[[#This Row],[kategorie]]="-","-",COUNTIFS(G$10:G182,Tabulka4[[#This Row],[m/ž]],L$10:L182,Tabulka4[[#This Row],[kategorie]]))</f>
        <v>-</v>
      </c>
      <c r="N182" s="57" t="str">
        <f>IF(AND(ISBLANK(H182),ISBLANK(I182),ISBLANK(J182)),"-",IF(K182&gt;=MAX(K$10:K182),"ok","chyba!!!"))</f>
        <v>-</v>
      </c>
    </row>
    <row r="183" spans="2:14">
      <c r="B183" s="44">
        <v>174</v>
      </c>
      <c r="C183" s="45"/>
      <c r="D183" s="21" t="str">
        <f>IF(ISBLANK(Tabulka4[[#This Row],[start. č.]]),"-",IF(ISERROR(VLOOKUP(Tabulka4[[#This Row],[start. č.]],'3. REGISTRACE'!B:F,2,0)),"start. č. nebylo registrováno!",VLOOKUP(Tabulka4[[#This Row],[start. č.]],'3. REGISTRACE'!B:F,2,0)))</f>
        <v>-</v>
      </c>
      <c r="E183" s="18" t="str">
        <f>IF(ISBLANK(Tabulka4[[#This Row],[start. č.]]),"-",IF(ISERROR(VLOOKUP(Tabulka4[[#This Row],[start. č.]],'3. REGISTRACE'!B:F,3,0)),"-",VLOOKUP(Tabulka4[[#This Row],[start. č.]],'3. REGISTRACE'!B:F,3,0)))</f>
        <v>-</v>
      </c>
      <c r="F183" s="46" t="str">
        <f>IF(ISBLANK(Tabulka4[[#This Row],[start. č.]]),"-",IF(Tabulka4[[#This Row],[příjmení a jméno]]="start. č. nebylo registrováno!","-",IF(VLOOKUP(Tabulka4[[#This Row],[start. č.]],'3. REGISTRACE'!B:F,4,0)=0,"-",VLOOKUP(Tabulka4[[#This Row],[start. č.]],'3. REGISTRACE'!B:F,4,0))))</f>
        <v>-</v>
      </c>
      <c r="G183" s="18" t="str">
        <f>IF(ISBLANK(Tabulka4[[#This Row],[start. č.]]),"-",IF(Tabulka4[[#This Row],[příjmení a jméno]]="start. č. nebylo registrováno!","-",IF(VLOOKUP(Tabulka4[[#This Row],[start. č.]],'3. REGISTRACE'!B:F,5,0)=0,"-",VLOOKUP(Tabulka4[[#This Row],[start. č.]],'3. REGISTRACE'!B:F,5,0))))</f>
        <v>-</v>
      </c>
      <c r="H183" s="52"/>
      <c r="I183" s="48"/>
      <c r="J183" s="53"/>
      <c r="K183" s="42">
        <f>TIME(Tabulka4[[#This Row],[hod]],Tabulka4[[#This Row],[min]],Tabulka4[[#This Row],[sek]])</f>
        <v>0</v>
      </c>
      <c r="L183" s="18" t="str">
        <f>IF(ISBLANK(Tabulka4[[#This Row],[start. č.]]),"-",IF(Tabulka4[[#This Row],[příjmení a jméno]]="start. č. nebylo registrováno!","-",IF(VLOOKUP(Tabulka4[[#This Row],[start. č.]],'3. REGISTRACE'!B:G,6,0)=0,"-",VLOOKUP(Tabulka4[[#This Row],[start. č.]],'3. REGISTRACE'!B:G,6,0))))</f>
        <v>-</v>
      </c>
      <c r="M183" s="44" t="str">
        <f>IF(Tabulka4[[#This Row],[kategorie]]="-","-",COUNTIFS(G$10:G183,Tabulka4[[#This Row],[m/ž]],L$10:L183,Tabulka4[[#This Row],[kategorie]]))</f>
        <v>-</v>
      </c>
      <c r="N183" s="57" t="str">
        <f>IF(AND(ISBLANK(H183),ISBLANK(I183),ISBLANK(J183)),"-",IF(K183&gt;=MAX(K$10:K183),"ok","chyba!!!"))</f>
        <v>-</v>
      </c>
    </row>
    <row r="184" spans="2:14">
      <c r="B184" s="44">
        <v>175</v>
      </c>
      <c r="C184" s="45"/>
      <c r="D184" s="21" t="str">
        <f>IF(ISBLANK(Tabulka4[[#This Row],[start. č.]]),"-",IF(ISERROR(VLOOKUP(Tabulka4[[#This Row],[start. č.]],'3. REGISTRACE'!B:F,2,0)),"start. č. nebylo registrováno!",VLOOKUP(Tabulka4[[#This Row],[start. č.]],'3. REGISTRACE'!B:F,2,0)))</f>
        <v>-</v>
      </c>
      <c r="E184" s="18" t="str">
        <f>IF(ISBLANK(Tabulka4[[#This Row],[start. č.]]),"-",IF(ISERROR(VLOOKUP(Tabulka4[[#This Row],[start. č.]],'3. REGISTRACE'!B:F,3,0)),"-",VLOOKUP(Tabulka4[[#This Row],[start. č.]],'3. REGISTRACE'!B:F,3,0)))</f>
        <v>-</v>
      </c>
      <c r="F184" s="46" t="str">
        <f>IF(ISBLANK(Tabulka4[[#This Row],[start. č.]]),"-",IF(Tabulka4[[#This Row],[příjmení a jméno]]="start. č. nebylo registrováno!","-",IF(VLOOKUP(Tabulka4[[#This Row],[start. č.]],'3. REGISTRACE'!B:F,4,0)=0,"-",VLOOKUP(Tabulka4[[#This Row],[start. č.]],'3. REGISTRACE'!B:F,4,0))))</f>
        <v>-</v>
      </c>
      <c r="G184" s="18" t="str">
        <f>IF(ISBLANK(Tabulka4[[#This Row],[start. č.]]),"-",IF(Tabulka4[[#This Row],[příjmení a jméno]]="start. č. nebylo registrováno!","-",IF(VLOOKUP(Tabulka4[[#This Row],[start. č.]],'3. REGISTRACE'!B:F,5,0)=0,"-",VLOOKUP(Tabulka4[[#This Row],[start. č.]],'3. REGISTRACE'!B:F,5,0))))</f>
        <v>-</v>
      </c>
      <c r="H184" s="52"/>
      <c r="I184" s="48"/>
      <c r="J184" s="53"/>
      <c r="K184" s="42">
        <f>TIME(Tabulka4[[#This Row],[hod]],Tabulka4[[#This Row],[min]],Tabulka4[[#This Row],[sek]])</f>
        <v>0</v>
      </c>
      <c r="L184" s="18" t="str">
        <f>IF(ISBLANK(Tabulka4[[#This Row],[start. č.]]),"-",IF(Tabulka4[[#This Row],[příjmení a jméno]]="start. č. nebylo registrováno!","-",IF(VLOOKUP(Tabulka4[[#This Row],[start. č.]],'3. REGISTRACE'!B:G,6,0)=0,"-",VLOOKUP(Tabulka4[[#This Row],[start. č.]],'3. REGISTRACE'!B:G,6,0))))</f>
        <v>-</v>
      </c>
      <c r="M184" s="44" t="str">
        <f>IF(Tabulka4[[#This Row],[kategorie]]="-","-",COUNTIFS(G$10:G184,Tabulka4[[#This Row],[m/ž]],L$10:L184,Tabulka4[[#This Row],[kategorie]]))</f>
        <v>-</v>
      </c>
      <c r="N184" s="57" t="str">
        <f>IF(AND(ISBLANK(H184),ISBLANK(I184),ISBLANK(J184)),"-",IF(K184&gt;=MAX(K$10:K184),"ok","chyba!!!"))</f>
        <v>-</v>
      </c>
    </row>
    <row r="185" spans="2:14">
      <c r="B185" s="44">
        <v>176</v>
      </c>
      <c r="C185" s="45"/>
      <c r="D185" s="21" t="str">
        <f>IF(ISBLANK(Tabulka4[[#This Row],[start. č.]]),"-",IF(ISERROR(VLOOKUP(Tabulka4[[#This Row],[start. č.]],'3. REGISTRACE'!B:F,2,0)),"start. č. nebylo registrováno!",VLOOKUP(Tabulka4[[#This Row],[start. č.]],'3. REGISTRACE'!B:F,2,0)))</f>
        <v>-</v>
      </c>
      <c r="E185" s="18" t="str">
        <f>IF(ISBLANK(Tabulka4[[#This Row],[start. č.]]),"-",IF(ISERROR(VLOOKUP(Tabulka4[[#This Row],[start. č.]],'3. REGISTRACE'!B:F,3,0)),"-",VLOOKUP(Tabulka4[[#This Row],[start. č.]],'3. REGISTRACE'!B:F,3,0)))</f>
        <v>-</v>
      </c>
      <c r="F185" s="46" t="str">
        <f>IF(ISBLANK(Tabulka4[[#This Row],[start. č.]]),"-",IF(Tabulka4[[#This Row],[příjmení a jméno]]="start. č. nebylo registrováno!","-",IF(VLOOKUP(Tabulka4[[#This Row],[start. č.]],'3. REGISTRACE'!B:F,4,0)=0,"-",VLOOKUP(Tabulka4[[#This Row],[start. č.]],'3. REGISTRACE'!B:F,4,0))))</f>
        <v>-</v>
      </c>
      <c r="G185" s="18" t="str">
        <f>IF(ISBLANK(Tabulka4[[#This Row],[start. č.]]),"-",IF(Tabulka4[[#This Row],[příjmení a jméno]]="start. č. nebylo registrováno!","-",IF(VLOOKUP(Tabulka4[[#This Row],[start. č.]],'3. REGISTRACE'!B:F,5,0)=0,"-",VLOOKUP(Tabulka4[[#This Row],[start. č.]],'3. REGISTRACE'!B:F,5,0))))</f>
        <v>-</v>
      </c>
      <c r="H185" s="52"/>
      <c r="I185" s="48"/>
      <c r="J185" s="53"/>
      <c r="K185" s="42">
        <f>TIME(Tabulka4[[#This Row],[hod]],Tabulka4[[#This Row],[min]],Tabulka4[[#This Row],[sek]])</f>
        <v>0</v>
      </c>
      <c r="L185" s="18" t="str">
        <f>IF(ISBLANK(Tabulka4[[#This Row],[start. č.]]),"-",IF(Tabulka4[[#This Row],[příjmení a jméno]]="start. č. nebylo registrováno!","-",IF(VLOOKUP(Tabulka4[[#This Row],[start. č.]],'3. REGISTRACE'!B:G,6,0)=0,"-",VLOOKUP(Tabulka4[[#This Row],[start. č.]],'3. REGISTRACE'!B:G,6,0))))</f>
        <v>-</v>
      </c>
      <c r="M185" s="44" t="str">
        <f>IF(Tabulka4[[#This Row],[kategorie]]="-","-",COUNTIFS(G$10:G185,Tabulka4[[#This Row],[m/ž]],L$10:L185,Tabulka4[[#This Row],[kategorie]]))</f>
        <v>-</v>
      </c>
      <c r="N185" s="57" t="str">
        <f>IF(AND(ISBLANK(H185),ISBLANK(I185),ISBLANK(J185)),"-",IF(K185&gt;=MAX(K$10:K185),"ok","chyba!!!"))</f>
        <v>-</v>
      </c>
    </row>
    <row r="186" spans="2:14">
      <c r="B186" s="44">
        <v>177</v>
      </c>
      <c r="C186" s="45"/>
      <c r="D186" s="21" t="str">
        <f>IF(ISBLANK(Tabulka4[[#This Row],[start. č.]]),"-",IF(ISERROR(VLOOKUP(Tabulka4[[#This Row],[start. č.]],'3. REGISTRACE'!B:F,2,0)),"start. č. nebylo registrováno!",VLOOKUP(Tabulka4[[#This Row],[start. č.]],'3. REGISTRACE'!B:F,2,0)))</f>
        <v>-</v>
      </c>
      <c r="E186" s="18" t="str">
        <f>IF(ISBLANK(Tabulka4[[#This Row],[start. č.]]),"-",IF(ISERROR(VLOOKUP(Tabulka4[[#This Row],[start. č.]],'3. REGISTRACE'!B:F,3,0)),"-",VLOOKUP(Tabulka4[[#This Row],[start. č.]],'3. REGISTRACE'!B:F,3,0)))</f>
        <v>-</v>
      </c>
      <c r="F186" s="46" t="str">
        <f>IF(ISBLANK(Tabulka4[[#This Row],[start. č.]]),"-",IF(Tabulka4[[#This Row],[příjmení a jméno]]="start. č. nebylo registrováno!","-",IF(VLOOKUP(Tabulka4[[#This Row],[start. č.]],'3. REGISTRACE'!B:F,4,0)=0,"-",VLOOKUP(Tabulka4[[#This Row],[start. č.]],'3. REGISTRACE'!B:F,4,0))))</f>
        <v>-</v>
      </c>
      <c r="G186" s="18" t="str">
        <f>IF(ISBLANK(Tabulka4[[#This Row],[start. č.]]),"-",IF(Tabulka4[[#This Row],[příjmení a jméno]]="start. č. nebylo registrováno!","-",IF(VLOOKUP(Tabulka4[[#This Row],[start. č.]],'3. REGISTRACE'!B:F,5,0)=0,"-",VLOOKUP(Tabulka4[[#This Row],[start. č.]],'3. REGISTRACE'!B:F,5,0))))</f>
        <v>-</v>
      </c>
      <c r="H186" s="52"/>
      <c r="I186" s="48"/>
      <c r="J186" s="53"/>
      <c r="K186" s="42">
        <f>TIME(Tabulka4[[#This Row],[hod]],Tabulka4[[#This Row],[min]],Tabulka4[[#This Row],[sek]])</f>
        <v>0</v>
      </c>
      <c r="L186" s="18" t="str">
        <f>IF(ISBLANK(Tabulka4[[#This Row],[start. č.]]),"-",IF(Tabulka4[[#This Row],[příjmení a jméno]]="start. č. nebylo registrováno!","-",IF(VLOOKUP(Tabulka4[[#This Row],[start. č.]],'3. REGISTRACE'!B:G,6,0)=0,"-",VLOOKUP(Tabulka4[[#This Row],[start. č.]],'3. REGISTRACE'!B:G,6,0))))</f>
        <v>-</v>
      </c>
      <c r="M186" s="44" t="str">
        <f>IF(Tabulka4[[#This Row],[kategorie]]="-","-",COUNTIFS(G$10:G186,Tabulka4[[#This Row],[m/ž]],L$10:L186,Tabulka4[[#This Row],[kategorie]]))</f>
        <v>-</v>
      </c>
      <c r="N186" s="57" t="str">
        <f>IF(AND(ISBLANK(H186),ISBLANK(I186),ISBLANK(J186)),"-",IF(K186&gt;=MAX(K$10:K186),"ok","chyba!!!"))</f>
        <v>-</v>
      </c>
    </row>
    <row r="187" spans="2:14">
      <c r="B187" s="44">
        <v>178</v>
      </c>
      <c r="C187" s="45"/>
      <c r="D187" s="21" t="str">
        <f>IF(ISBLANK(Tabulka4[[#This Row],[start. č.]]),"-",IF(ISERROR(VLOOKUP(Tabulka4[[#This Row],[start. č.]],'3. REGISTRACE'!B:F,2,0)),"start. č. nebylo registrováno!",VLOOKUP(Tabulka4[[#This Row],[start. č.]],'3. REGISTRACE'!B:F,2,0)))</f>
        <v>-</v>
      </c>
      <c r="E187" s="18" t="str">
        <f>IF(ISBLANK(Tabulka4[[#This Row],[start. č.]]),"-",IF(ISERROR(VLOOKUP(Tabulka4[[#This Row],[start. č.]],'3. REGISTRACE'!B:F,3,0)),"-",VLOOKUP(Tabulka4[[#This Row],[start. č.]],'3. REGISTRACE'!B:F,3,0)))</f>
        <v>-</v>
      </c>
      <c r="F187" s="46" t="str">
        <f>IF(ISBLANK(Tabulka4[[#This Row],[start. č.]]),"-",IF(Tabulka4[[#This Row],[příjmení a jméno]]="start. č. nebylo registrováno!","-",IF(VLOOKUP(Tabulka4[[#This Row],[start. č.]],'3. REGISTRACE'!B:F,4,0)=0,"-",VLOOKUP(Tabulka4[[#This Row],[start. č.]],'3. REGISTRACE'!B:F,4,0))))</f>
        <v>-</v>
      </c>
      <c r="G187" s="18" t="str">
        <f>IF(ISBLANK(Tabulka4[[#This Row],[start. č.]]),"-",IF(Tabulka4[[#This Row],[příjmení a jméno]]="start. č. nebylo registrováno!","-",IF(VLOOKUP(Tabulka4[[#This Row],[start. č.]],'3. REGISTRACE'!B:F,5,0)=0,"-",VLOOKUP(Tabulka4[[#This Row],[start. č.]],'3. REGISTRACE'!B:F,5,0))))</f>
        <v>-</v>
      </c>
      <c r="H187" s="52"/>
      <c r="I187" s="48"/>
      <c r="J187" s="53"/>
      <c r="K187" s="42">
        <f>TIME(Tabulka4[[#This Row],[hod]],Tabulka4[[#This Row],[min]],Tabulka4[[#This Row],[sek]])</f>
        <v>0</v>
      </c>
      <c r="L187" s="18" t="str">
        <f>IF(ISBLANK(Tabulka4[[#This Row],[start. č.]]),"-",IF(Tabulka4[[#This Row],[příjmení a jméno]]="start. č. nebylo registrováno!","-",IF(VLOOKUP(Tabulka4[[#This Row],[start. č.]],'3. REGISTRACE'!B:G,6,0)=0,"-",VLOOKUP(Tabulka4[[#This Row],[start. č.]],'3. REGISTRACE'!B:G,6,0))))</f>
        <v>-</v>
      </c>
      <c r="M187" s="44" t="str">
        <f>IF(Tabulka4[[#This Row],[kategorie]]="-","-",COUNTIFS(G$10:G187,Tabulka4[[#This Row],[m/ž]],L$10:L187,Tabulka4[[#This Row],[kategorie]]))</f>
        <v>-</v>
      </c>
      <c r="N187" s="57" t="str">
        <f>IF(AND(ISBLANK(H187),ISBLANK(I187),ISBLANK(J187)),"-",IF(K187&gt;=MAX(K$10:K187),"ok","chyba!!!"))</f>
        <v>-</v>
      </c>
    </row>
    <row r="188" spans="2:14">
      <c r="B188" s="44">
        <v>179</v>
      </c>
      <c r="C188" s="45"/>
      <c r="D188" s="21" t="str">
        <f>IF(ISBLANK(Tabulka4[[#This Row],[start. č.]]),"-",IF(ISERROR(VLOOKUP(Tabulka4[[#This Row],[start. č.]],'3. REGISTRACE'!B:F,2,0)),"start. č. nebylo registrováno!",VLOOKUP(Tabulka4[[#This Row],[start. č.]],'3. REGISTRACE'!B:F,2,0)))</f>
        <v>-</v>
      </c>
      <c r="E188" s="18" t="str">
        <f>IF(ISBLANK(Tabulka4[[#This Row],[start. č.]]),"-",IF(ISERROR(VLOOKUP(Tabulka4[[#This Row],[start. č.]],'3. REGISTRACE'!B:F,3,0)),"-",VLOOKUP(Tabulka4[[#This Row],[start. č.]],'3. REGISTRACE'!B:F,3,0)))</f>
        <v>-</v>
      </c>
      <c r="F188" s="46" t="str">
        <f>IF(ISBLANK(Tabulka4[[#This Row],[start. č.]]),"-",IF(Tabulka4[[#This Row],[příjmení a jméno]]="start. č. nebylo registrováno!","-",IF(VLOOKUP(Tabulka4[[#This Row],[start. č.]],'3. REGISTRACE'!B:F,4,0)=0,"-",VLOOKUP(Tabulka4[[#This Row],[start. č.]],'3. REGISTRACE'!B:F,4,0))))</f>
        <v>-</v>
      </c>
      <c r="G188" s="18" t="str">
        <f>IF(ISBLANK(Tabulka4[[#This Row],[start. č.]]),"-",IF(Tabulka4[[#This Row],[příjmení a jméno]]="start. č. nebylo registrováno!","-",IF(VLOOKUP(Tabulka4[[#This Row],[start. č.]],'3. REGISTRACE'!B:F,5,0)=0,"-",VLOOKUP(Tabulka4[[#This Row],[start. č.]],'3. REGISTRACE'!B:F,5,0))))</f>
        <v>-</v>
      </c>
      <c r="H188" s="52"/>
      <c r="I188" s="48"/>
      <c r="J188" s="53"/>
      <c r="K188" s="42">
        <f>TIME(Tabulka4[[#This Row],[hod]],Tabulka4[[#This Row],[min]],Tabulka4[[#This Row],[sek]])</f>
        <v>0</v>
      </c>
      <c r="L188" s="18" t="str">
        <f>IF(ISBLANK(Tabulka4[[#This Row],[start. č.]]),"-",IF(Tabulka4[[#This Row],[příjmení a jméno]]="start. č. nebylo registrováno!","-",IF(VLOOKUP(Tabulka4[[#This Row],[start. č.]],'3. REGISTRACE'!B:G,6,0)=0,"-",VLOOKUP(Tabulka4[[#This Row],[start. č.]],'3. REGISTRACE'!B:G,6,0))))</f>
        <v>-</v>
      </c>
      <c r="M188" s="44" t="str">
        <f>IF(Tabulka4[[#This Row],[kategorie]]="-","-",COUNTIFS(G$10:G188,Tabulka4[[#This Row],[m/ž]],L$10:L188,Tabulka4[[#This Row],[kategorie]]))</f>
        <v>-</v>
      </c>
      <c r="N188" s="57" t="str">
        <f>IF(AND(ISBLANK(H188),ISBLANK(I188),ISBLANK(J188)),"-",IF(K188&gt;=MAX(K$10:K188),"ok","chyba!!!"))</f>
        <v>-</v>
      </c>
    </row>
    <row r="189" spans="2:14">
      <c r="B189" s="44">
        <v>180</v>
      </c>
      <c r="C189" s="45"/>
      <c r="D189" s="21" t="str">
        <f>IF(ISBLANK(Tabulka4[[#This Row],[start. č.]]),"-",IF(ISERROR(VLOOKUP(Tabulka4[[#This Row],[start. č.]],'3. REGISTRACE'!B:F,2,0)),"start. č. nebylo registrováno!",VLOOKUP(Tabulka4[[#This Row],[start. č.]],'3. REGISTRACE'!B:F,2,0)))</f>
        <v>-</v>
      </c>
      <c r="E189" s="18" t="str">
        <f>IF(ISBLANK(Tabulka4[[#This Row],[start. č.]]),"-",IF(ISERROR(VLOOKUP(Tabulka4[[#This Row],[start. č.]],'3. REGISTRACE'!B:F,3,0)),"-",VLOOKUP(Tabulka4[[#This Row],[start. č.]],'3. REGISTRACE'!B:F,3,0)))</f>
        <v>-</v>
      </c>
      <c r="F189" s="46" t="str">
        <f>IF(ISBLANK(Tabulka4[[#This Row],[start. č.]]),"-",IF(Tabulka4[[#This Row],[příjmení a jméno]]="start. č. nebylo registrováno!","-",IF(VLOOKUP(Tabulka4[[#This Row],[start. č.]],'3. REGISTRACE'!B:F,4,0)=0,"-",VLOOKUP(Tabulka4[[#This Row],[start. č.]],'3. REGISTRACE'!B:F,4,0))))</f>
        <v>-</v>
      </c>
      <c r="G189" s="18" t="str">
        <f>IF(ISBLANK(Tabulka4[[#This Row],[start. č.]]),"-",IF(Tabulka4[[#This Row],[příjmení a jméno]]="start. č. nebylo registrováno!","-",IF(VLOOKUP(Tabulka4[[#This Row],[start. č.]],'3. REGISTRACE'!B:F,5,0)=0,"-",VLOOKUP(Tabulka4[[#This Row],[start. č.]],'3. REGISTRACE'!B:F,5,0))))</f>
        <v>-</v>
      </c>
      <c r="H189" s="52"/>
      <c r="I189" s="48"/>
      <c r="J189" s="53"/>
      <c r="K189" s="42">
        <f>TIME(Tabulka4[[#This Row],[hod]],Tabulka4[[#This Row],[min]],Tabulka4[[#This Row],[sek]])</f>
        <v>0</v>
      </c>
      <c r="L189" s="18" t="str">
        <f>IF(ISBLANK(Tabulka4[[#This Row],[start. č.]]),"-",IF(Tabulka4[[#This Row],[příjmení a jméno]]="start. č. nebylo registrováno!","-",IF(VLOOKUP(Tabulka4[[#This Row],[start. č.]],'3. REGISTRACE'!B:G,6,0)=0,"-",VLOOKUP(Tabulka4[[#This Row],[start. č.]],'3. REGISTRACE'!B:G,6,0))))</f>
        <v>-</v>
      </c>
      <c r="M189" s="44" t="str">
        <f>IF(Tabulka4[[#This Row],[kategorie]]="-","-",COUNTIFS(G$10:G189,Tabulka4[[#This Row],[m/ž]],L$10:L189,Tabulka4[[#This Row],[kategorie]]))</f>
        <v>-</v>
      </c>
      <c r="N189" s="57" t="str">
        <f>IF(AND(ISBLANK(H189),ISBLANK(I189),ISBLANK(J189)),"-",IF(K189&gt;=MAX(K$10:K189),"ok","chyba!!!"))</f>
        <v>-</v>
      </c>
    </row>
    <row r="190" spans="2:14">
      <c r="B190" s="44">
        <v>181</v>
      </c>
      <c r="C190" s="45"/>
      <c r="D190" s="21" t="str">
        <f>IF(ISBLANK(Tabulka4[[#This Row],[start. č.]]),"-",IF(ISERROR(VLOOKUP(Tabulka4[[#This Row],[start. č.]],'3. REGISTRACE'!B:F,2,0)),"start. č. nebylo registrováno!",VLOOKUP(Tabulka4[[#This Row],[start. č.]],'3. REGISTRACE'!B:F,2,0)))</f>
        <v>-</v>
      </c>
      <c r="E190" s="18" t="str">
        <f>IF(ISBLANK(Tabulka4[[#This Row],[start. č.]]),"-",IF(ISERROR(VLOOKUP(Tabulka4[[#This Row],[start. č.]],'3. REGISTRACE'!B:F,3,0)),"-",VLOOKUP(Tabulka4[[#This Row],[start. č.]],'3. REGISTRACE'!B:F,3,0)))</f>
        <v>-</v>
      </c>
      <c r="F190" s="46" t="str">
        <f>IF(ISBLANK(Tabulka4[[#This Row],[start. č.]]),"-",IF(Tabulka4[[#This Row],[příjmení a jméno]]="start. č. nebylo registrováno!","-",IF(VLOOKUP(Tabulka4[[#This Row],[start. č.]],'3. REGISTRACE'!B:F,4,0)=0,"-",VLOOKUP(Tabulka4[[#This Row],[start. č.]],'3. REGISTRACE'!B:F,4,0))))</f>
        <v>-</v>
      </c>
      <c r="G190" s="18" t="str">
        <f>IF(ISBLANK(Tabulka4[[#This Row],[start. č.]]),"-",IF(Tabulka4[[#This Row],[příjmení a jméno]]="start. č. nebylo registrováno!","-",IF(VLOOKUP(Tabulka4[[#This Row],[start. č.]],'3. REGISTRACE'!B:F,5,0)=0,"-",VLOOKUP(Tabulka4[[#This Row],[start. č.]],'3. REGISTRACE'!B:F,5,0))))</f>
        <v>-</v>
      </c>
      <c r="H190" s="52"/>
      <c r="I190" s="48"/>
      <c r="J190" s="53"/>
      <c r="K190" s="42">
        <f>TIME(Tabulka4[[#This Row],[hod]],Tabulka4[[#This Row],[min]],Tabulka4[[#This Row],[sek]])</f>
        <v>0</v>
      </c>
      <c r="L190" s="18" t="str">
        <f>IF(ISBLANK(Tabulka4[[#This Row],[start. č.]]),"-",IF(Tabulka4[[#This Row],[příjmení a jméno]]="start. č. nebylo registrováno!","-",IF(VLOOKUP(Tabulka4[[#This Row],[start. č.]],'3. REGISTRACE'!B:G,6,0)=0,"-",VLOOKUP(Tabulka4[[#This Row],[start. č.]],'3. REGISTRACE'!B:G,6,0))))</f>
        <v>-</v>
      </c>
      <c r="M190" s="44" t="str">
        <f>IF(Tabulka4[[#This Row],[kategorie]]="-","-",COUNTIFS(G$10:G190,Tabulka4[[#This Row],[m/ž]],L$10:L190,Tabulka4[[#This Row],[kategorie]]))</f>
        <v>-</v>
      </c>
      <c r="N190" s="57" t="str">
        <f>IF(AND(ISBLANK(H190),ISBLANK(I190),ISBLANK(J190)),"-",IF(K190&gt;=MAX(K$10:K190),"ok","chyba!!!"))</f>
        <v>-</v>
      </c>
    </row>
    <row r="191" spans="2:14">
      <c r="B191" s="44">
        <v>182</v>
      </c>
      <c r="C191" s="45"/>
      <c r="D191" s="21" t="str">
        <f>IF(ISBLANK(Tabulka4[[#This Row],[start. č.]]),"-",IF(ISERROR(VLOOKUP(Tabulka4[[#This Row],[start. č.]],'3. REGISTRACE'!B:F,2,0)),"start. č. nebylo registrováno!",VLOOKUP(Tabulka4[[#This Row],[start. č.]],'3. REGISTRACE'!B:F,2,0)))</f>
        <v>-</v>
      </c>
      <c r="E191" s="18" t="str">
        <f>IF(ISBLANK(Tabulka4[[#This Row],[start. č.]]),"-",IF(ISERROR(VLOOKUP(Tabulka4[[#This Row],[start. č.]],'3. REGISTRACE'!B:F,3,0)),"-",VLOOKUP(Tabulka4[[#This Row],[start. č.]],'3. REGISTRACE'!B:F,3,0)))</f>
        <v>-</v>
      </c>
      <c r="F191" s="46" t="str">
        <f>IF(ISBLANK(Tabulka4[[#This Row],[start. č.]]),"-",IF(Tabulka4[[#This Row],[příjmení a jméno]]="start. č. nebylo registrováno!","-",IF(VLOOKUP(Tabulka4[[#This Row],[start. č.]],'3. REGISTRACE'!B:F,4,0)=0,"-",VLOOKUP(Tabulka4[[#This Row],[start. č.]],'3. REGISTRACE'!B:F,4,0))))</f>
        <v>-</v>
      </c>
      <c r="G191" s="18" t="str">
        <f>IF(ISBLANK(Tabulka4[[#This Row],[start. č.]]),"-",IF(Tabulka4[[#This Row],[příjmení a jméno]]="start. č. nebylo registrováno!","-",IF(VLOOKUP(Tabulka4[[#This Row],[start. č.]],'3. REGISTRACE'!B:F,5,0)=0,"-",VLOOKUP(Tabulka4[[#This Row],[start. č.]],'3. REGISTRACE'!B:F,5,0))))</f>
        <v>-</v>
      </c>
      <c r="H191" s="52"/>
      <c r="I191" s="48"/>
      <c r="J191" s="53"/>
      <c r="K191" s="42">
        <f>TIME(Tabulka4[[#This Row],[hod]],Tabulka4[[#This Row],[min]],Tabulka4[[#This Row],[sek]])</f>
        <v>0</v>
      </c>
      <c r="L191" s="18" t="str">
        <f>IF(ISBLANK(Tabulka4[[#This Row],[start. č.]]),"-",IF(Tabulka4[[#This Row],[příjmení a jméno]]="start. č. nebylo registrováno!","-",IF(VLOOKUP(Tabulka4[[#This Row],[start. č.]],'3. REGISTRACE'!B:G,6,0)=0,"-",VLOOKUP(Tabulka4[[#This Row],[start. č.]],'3. REGISTRACE'!B:G,6,0))))</f>
        <v>-</v>
      </c>
      <c r="M191" s="44" t="str">
        <f>IF(Tabulka4[[#This Row],[kategorie]]="-","-",COUNTIFS(G$10:G191,Tabulka4[[#This Row],[m/ž]],L$10:L191,Tabulka4[[#This Row],[kategorie]]))</f>
        <v>-</v>
      </c>
      <c r="N191" s="57" t="str">
        <f>IF(AND(ISBLANK(H191),ISBLANK(I191),ISBLANK(J191)),"-",IF(K191&gt;=MAX(K$10:K191),"ok","chyba!!!"))</f>
        <v>-</v>
      </c>
    </row>
    <row r="192" spans="2:14">
      <c r="B192" s="44">
        <v>183</v>
      </c>
      <c r="C192" s="45"/>
      <c r="D192" s="21" t="str">
        <f>IF(ISBLANK(Tabulka4[[#This Row],[start. č.]]),"-",IF(ISERROR(VLOOKUP(Tabulka4[[#This Row],[start. č.]],'3. REGISTRACE'!B:F,2,0)),"start. č. nebylo registrováno!",VLOOKUP(Tabulka4[[#This Row],[start. č.]],'3. REGISTRACE'!B:F,2,0)))</f>
        <v>-</v>
      </c>
      <c r="E192" s="18" t="str">
        <f>IF(ISBLANK(Tabulka4[[#This Row],[start. č.]]),"-",IF(ISERROR(VLOOKUP(Tabulka4[[#This Row],[start. č.]],'3. REGISTRACE'!B:F,3,0)),"-",VLOOKUP(Tabulka4[[#This Row],[start. č.]],'3. REGISTRACE'!B:F,3,0)))</f>
        <v>-</v>
      </c>
      <c r="F192" s="46" t="str">
        <f>IF(ISBLANK(Tabulka4[[#This Row],[start. č.]]),"-",IF(Tabulka4[[#This Row],[příjmení a jméno]]="start. č. nebylo registrováno!","-",IF(VLOOKUP(Tabulka4[[#This Row],[start. č.]],'3. REGISTRACE'!B:F,4,0)=0,"-",VLOOKUP(Tabulka4[[#This Row],[start. č.]],'3. REGISTRACE'!B:F,4,0))))</f>
        <v>-</v>
      </c>
      <c r="G192" s="18" t="str">
        <f>IF(ISBLANK(Tabulka4[[#This Row],[start. č.]]),"-",IF(Tabulka4[[#This Row],[příjmení a jméno]]="start. č. nebylo registrováno!","-",IF(VLOOKUP(Tabulka4[[#This Row],[start. č.]],'3. REGISTRACE'!B:F,5,0)=0,"-",VLOOKUP(Tabulka4[[#This Row],[start. č.]],'3. REGISTRACE'!B:F,5,0))))</f>
        <v>-</v>
      </c>
      <c r="H192" s="52"/>
      <c r="I192" s="48"/>
      <c r="J192" s="53"/>
      <c r="K192" s="42">
        <f>TIME(Tabulka4[[#This Row],[hod]],Tabulka4[[#This Row],[min]],Tabulka4[[#This Row],[sek]])</f>
        <v>0</v>
      </c>
      <c r="L192" s="18" t="str">
        <f>IF(ISBLANK(Tabulka4[[#This Row],[start. č.]]),"-",IF(Tabulka4[[#This Row],[příjmení a jméno]]="start. č. nebylo registrováno!","-",IF(VLOOKUP(Tabulka4[[#This Row],[start. č.]],'3. REGISTRACE'!B:G,6,0)=0,"-",VLOOKUP(Tabulka4[[#This Row],[start. č.]],'3. REGISTRACE'!B:G,6,0))))</f>
        <v>-</v>
      </c>
      <c r="M192" s="44" t="str">
        <f>IF(Tabulka4[[#This Row],[kategorie]]="-","-",COUNTIFS(G$10:G192,Tabulka4[[#This Row],[m/ž]],L$10:L192,Tabulka4[[#This Row],[kategorie]]))</f>
        <v>-</v>
      </c>
      <c r="N192" s="57" t="str">
        <f>IF(AND(ISBLANK(H192),ISBLANK(I192),ISBLANK(J192)),"-",IF(K192&gt;=MAX(K$10:K192),"ok","chyba!!!"))</f>
        <v>-</v>
      </c>
    </row>
    <row r="193" spans="2:14">
      <c r="B193" s="44">
        <v>184</v>
      </c>
      <c r="C193" s="45"/>
      <c r="D193" s="21" t="str">
        <f>IF(ISBLANK(Tabulka4[[#This Row],[start. č.]]),"-",IF(ISERROR(VLOOKUP(Tabulka4[[#This Row],[start. č.]],'3. REGISTRACE'!B:F,2,0)),"start. č. nebylo registrováno!",VLOOKUP(Tabulka4[[#This Row],[start. č.]],'3. REGISTRACE'!B:F,2,0)))</f>
        <v>-</v>
      </c>
      <c r="E193" s="18" t="str">
        <f>IF(ISBLANK(Tabulka4[[#This Row],[start. č.]]),"-",IF(ISERROR(VLOOKUP(Tabulka4[[#This Row],[start. č.]],'3. REGISTRACE'!B:F,3,0)),"-",VLOOKUP(Tabulka4[[#This Row],[start. č.]],'3. REGISTRACE'!B:F,3,0)))</f>
        <v>-</v>
      </c>
      <c r="F193" s="46" t="str">
        <f>IF(ISBLANK(Tabulka4[[#This Row],[start. č.]]),"-",IF(Tabulka4[[#This Row],[příjmení a jméno]]="start. č. nebylo registrováno!","-",IF(VLOOKUP(Tabulka4[[#This Row],[start. č.]],'3. REGISTRACE'!B:F,4,0)=0,"-",VLOOKUP(Tabulka4[[#This Row],[start. č.]],'3. REGISTRACE'!B:F,4,0))))</f>
        <v>-</v>
      </c>
      <c r="G193" s="18" t="str">
        <f>IF(ISBLANK(Tabulka4[[#This Row],[start. č.]]),"-",IF(Tabulka4[[#This Row],[příjmení a jméno]]="start. č. nebylo registrováno!","-",IF(VLOOKUP(Tabulka4[[#This Row],[start. č.]],'3. REGISTRACE'!B:F,5,0)=0,"-",VLOOKUP(Tabulka4[[#This Row],[start. č.]],'3. REGISTRACE'!B:F,5,0))))</f>
        <v>-</v>
      </c>
      <c r="H193" s="52"/>
      <c r="I193" s="48"/>
      <c r="J193" s="53"/>
      <c r="K193" s="42">
        <f>TIME(Tabulka4[[#This Row],[hod]],Tabulka4[[#This Row],[min]],Tabulka4[[#This Row],[sek]])</f>
        <v>0</v>
      </c>
      <c r="L193" s="18" t="str">
        <f>IF(ISBLANK(Tabulka4[[#This Row],[start. č.]]),"-",IF(Tabulka4[[#This Row],[příjmení a jméno]]="start. č. nebylo registrováno!","-",IF(VLOOKUP(Tabulka4[[#This Row],[start. č.]],'3. REGISTRACE'!B:G,6,0)=0,"-",VLOOKUP(Tabulka4[[#This Row],[start. č.]],'3. REGISTRACE'!B:G,6,0))))</f>
        <v>-</v>
      </c>
      <c r="M193" s="44" t="str">
        <f>IF(Tabulka4[[#This Row],[kategorie]]="-","-",COUNTIFS(G$10:G193,Tabulka4[[#This Row],[m/ž]],L$10:L193,Tabulka4[[#This Row],[kategorie]]))</f>
        <v>-</v>
      </c>
      <c r="N193" s="57" t="str">
        <f>IF(AND(ISBLANK(H193),ISBLANK(I193),ISBLANK(J193)),"-",IF(K193&gt;=MAX(K$10:K193),"ok","chyba!!!"))</f>
        <v>-</v>
      </c>
    </row>
    <row r="194" spans="2:14">
      <c r="B194" s="44">
        <v>185</v>
      </c>
      <c r="C194" s="45"/>
      <c r="D194" s="21" t="str">
        <f>IF(ISBLANK(Tabulka4[[#This Row],[start. č.]]),"-",IF(ISERROR(VLOOKUP(Tabulka4[[#This Row],[start. č.]],'3. REGISTRACE'!B:F,2,0)),"start. č. nebylo registrováno!",VLOOKUP(Tabulka4[[#This Row],[start. č.]],'3. REGISTRACE'!B:F,2,0)))</f>
        <v>-</v>
      </c>
      <c r="E194" s="18" t="str">
        <f>IF(ISBLANK(Tabulka4[[#This Row],[start. č.]]),"-",IF(ISERROR(VLOOKUP(Tabulka4[[#This Row],[start. č.]],'3. REGISTRACE'!B:F,3,0)),"-",VLOOKUP(Tabulka4[[#This Row],[start. č.]],'3. REGISTRACE'!B:F,3,0)))</f>
        <v>-</v>
      </c>
      <c r="F194" s="46" t="str">
        <f>IF(ISBLANK(Tabulka4[[#This Row],[start. č.]]),"-",IF(Tabulka4[[#This Row],[příjmení a jméno]]="start. č. nebylo registrováno!","-",IF(VLOOKUP(Tabulka4[[#This Row],[start. č.]],'3. REGISTRACE'!B:F,4,0)=0,"-",VLOOKUP(Tabulka4[[#This Row],[start. č.]],'3. REGISTRACE'!B:F,4,0))))</f>
        <v>-</v>
      </c>
      <c r="G194" s="18" t="str">
        <f>IF(ISBLANK(Tabulka4[[#This Row],[start. č.]]),"-",IF(Tabulka4[[#This Row],[příjmení a jméno]]="start. č. nebylo registrováno!","-",IF(VLOOKUP(Tabulka4[[#This Row],[start. č.]],'3. REGISTRACE'!B:F,5,0)=0,"-",VLOOKUP(Tabulka4[[#This Row],[start. č.]],'3. REGISTRACE'!B:F,5,0))))</f>
        <v>-</v>
      </c>
      <c r="H194" s="52"/>
      <c r="I194" s="48"/>
      <c r="J194" s="53"/>
      <c r="K194" s="42">
        <f>TIME(Tabulka4[[#This Row],[hod]],Tabulka4[[#This Row],[min]],Tabulka4[[#This Row],[sek]])</f>
        <v>0</v>
      </c>
      <c r="L194" s="18" t="str">
        <f>IF(ISBLANK(Tabulka4[[#This Row],[start. č.]]),"-",IF(Tabulka4[[#This Row],[příjmení a jméno]]="start. č. nebylo registrováno!","-",IF(VLOOKUP(Tabulka4[[#This Row],[start. č.]],'3. REGISTRACE'!B:G,6,0)=0,"-",VLOOKUP(Tabulka4[[#This Row],[start. č.]],'3. REGISTRACE'!B:G,6,0))))</f>
        <v>-</v>
      </c>
      <c r="M194" s="44" t="str">
        <f>IF(Tabulka4[[#This Row],[kategorie]]="-","-",COUNTIFS(G$10:G194,Tabulka4[[#This Row],[m/ž]],L$10:L194,Tabulka4[[#This Row],[kategorie]]))</f>
        <v>-</v>
      </c>
      <c r="N194" s="57" t="str">
        <f>IF(AND(ISBLANK(H194),ISBLANK(I194),ISBLANK(J194)),"-",IF(K194&gt;=MAX(K$10:K194),"ok","chyba!!!"))</f>
        <v>-</v>
      </c>
    </row>
    <row r="195" spans="2:14">
      <c r="B195" s="44">
        <v>186</v>
      </c>
      <c r="C195" s="45"/>
      <c r="D195" s="21" t="str">
        <f>IF(ISBLANK(Tabulka4[[#This Row],[start. č.]]),"-",IF(ISERROR(VLOOKUP(Tabulka4[[#This Row],[start. č.]],'3. REGISTRACE'!B:F,2,0)),"start. č. nebylo registrováno!",VLOOKUP(Tabulka4[[#This Row],[start. č.]],'3. REGISTRACE'!B:F,2,0)))</f>
        <v>-</v>
      </c>
      <c r="E195" s="18" t="str">
        <f>IF(ISBLANK(Tabulka4[[#This Row],[start. č.]]),"-",IF(ISERROR(VLOOKUP(Tabulka4[[#This Row],[start. č.]],'3. REGISTRACE'!B:F,3,0)),"-",VLOOKUP(Tabulka4[[#This Row],[start. č.]],'3. REGISTRACE'!B:F,3,0)))</f>
        <v>-</v>
      </c>
      <c r="F195" s="46" t="str">
        <f>IF(ISBLANK(Tabulka4[[#This Row],[start. č.]]),"-",IF(Tabulka4[[#This Row],[příjmení a jméno]]="start. č. nebylo registrováno!","-",IF(VLOOKUP(Tabulka4[[#This Row],[start. č.]],'3. REGISTRACE'!B:F,4,0)=0,"-",VLOOKUP(Tabulka4[[#This Row],[start. č.]],'3. REGISTRACE'!B:F,4,0))))</f>
        <v>-</v>
      </c>
      <c r="G195" s="18" t="str">
        <f>IF(ISBLANK(Tabulka4[[#This Row],[start. č.]]),"-",IF(Tabulka4[[#This Row],[příjmení a jméno]]="start. č. nebylo registrováno!","-",IF(VLOOKUP(Tabulka4[[#This Row],[start. č.]],'3. REGISTRACE'!B:F,5,0)=0,"-",VLOOKUP(Tabulka4[[#This Row],[start. č.]],'3. REGISTRACE'!B:F,5,0))))</f>
        <v>-</v>
      </c>
      <c r="H195" s="52"/>
      <c r="I195" s="48"/>
      <c r="J195" s="53"/>
      <c r="K195" s="42">
        <f>TIME(Tabulka4[[#This Row],[hod]],Tabulka4[[#This Row],[min]],Tabulka4[[#This Row],[sek]])</f>
        <v>0</v>
      </c>
      <c r="L195" s="18" t="str">
        <f>IF(ISBLANK(Tabulka4[[#This Row],[start. č.]]),"-",IF(Tabulka4[[#This Row],[příjmení a jméno]]="start. č. nebylo registrováno!","-",IF(VLOOKUP(Tabulka4[[#This Row],[start. č.]],'3. REGISTRACE'!B:G,6,0)=0,"-",VLOOKUP(Tabulka4[[#This Row],[start. č.]],'3. REGISTRACE'!B:G,6,0))))</f>
        <v>-</v>
      </c>
      <c r="M195" s="44" t="str">
        <f>IF(Tabulka4[[#This Row],[kategorie]]="-","-",COUNTIFS(G$10:G195,Tabulka4[[#This Row],[m/ž]],L$10:L195,Tabulka4[[#This Row],[kategorie]]))</f>
        <v>-</v>
      </c>
      <c r="N195" s="57" t="str">
        <f>IF(AND(ISBLANK(H195),ISBLANK(I195),ISBLANK(J195)),"-",IF(K195&gt;=MAX(K$10:K195),"ok","chyba!!!"))</f>
        <v>-</v>
      </c>
    </row>
    <row r="196" spans="2:14">
      <c r="B196" s="44">
        <v>187</v>
      </c>
      <c r="C196" s="45"/>
      <c r="D196" s="21" t="str">
        <f>IF(ISBLANK(Tabulka4[[#This Row],[start. č.]]),"-",IF(ISERROR(VLOOKUP(Tabulka4[[#This Row],[start. č.]],'3. REGISTRACE'!B:F,2,0)),"start. č. nebylo registrováno!",VLOOKUP(Tabulka4[[#This Row],[start. č.]],'3. REGISTRACE'!B:F,2,0)))</f>
        <v>-</v>
      </c>
      <c r="E196" s="18" t="str">
        <f>IF(ISBLANK(Tabulka4[[#This Row],[start. č.]]),"-",IF(ISERROR(VLOOKUP(Tabulka4[[#This Row],[start. č.]],'3. REGISTRACE'!B:F,3,0)),"-",VLOOKUP(Tabulka4[[#This Row],[start. č.]],'3. REGISTRACE'!B:F,3,0)))</f>
        <v>-</v>
      </c>
      <c r="F196" s="46" t="str">
        <f>IF(ISBLANK(Tabulka4[[#This Row],[start. č.]]),"-",IF(Tabulka4[[#This Row],[příjmení a jméno]]="start. č. nebylo registrováno!","-",IF(VLOOKUP(Tabulka4[[#This Row],[start. č.]],'3. REGISTRACE'!B:F,4,0)=0,"-",VLOOKUP(Tabulka4[[#This Row],[start. č.]],'3. REGISTRACE'!B:F,4,0))))</f>
        <v>-</v>
      </c>
      <c r="G196" s="18" t="str">
        <f>IF(ISBLANK(Tabulka4[[#This Row],[start. č.]]),"-",IF(Tabulka4[[#This Row],[příjmení a jméno]]="start. č. nebylo registrováno!","-",IF(VLOOKUP(Tabulka4[[#This Row],[start. č.]],'3. REGISTRACE'!B:F,5,0)=0,"-",VLOOKUP(Tabulka4[[#This Row],[start. č.]],'3. REGISTRACE'!B:F,5,0))))</f>
        <v>-</v>
      </c>
      <c r="H196" s="52"/>
      <c r="I196" s="48"/>
      <c r="J196" s="53"/>
      <c r="K196" s="42">
        <f>TIME(Tabulka4[[#This Row],[hod]],Tabulka4[[#This Row],[min]],Tabulka4[[#This Row],[sek]])</f>
        <v>0</v>
      </c>
      <c r="L196" s="18" t="str">
        <f>IF(ISBLANK(Tabulka4[[#This Row],[start. č.]]),"-",IF(Tabulka4[[#This Row],[příjmení a jméno]]="start. č. nebylo registrováno!","-",IF(VLOOKUP(Tabulka4[[#This Row],[start. č.]],'3. REGISTRACE'!B:G,6,0)=0,"-",VLOOKUP(Tabulka4[[#This Row],[start. č.]],'3. REGISTRACE'!B:G,6,0))))</f>
        <v>-</v>
      </c>
      <c r="M196" s="44" t="str">
        <f>IF(Tabulka4[[#This Row],[kategorie]]="-","-",COUNTIFS(G$10:G196,Tabulka4[[#This Row],[m/ž]],L$10:L196,Tabulka4[[#This Row],[kategorie]]))</f>
        <v>-</v>
      </c>
      <c r="N196" s="57" t="str">
        <f>IF(AND(ISBLANK(H196),ISBLANK(I196),ISBLANK(J196)),"-",IF(K196&gt;=MAX(K$10:K196),"ok","chyba!!!"))</f>
        <v>-</v>
      </c>
    </row>
    <row r="197" spans="2:14">
      <c r="B197" s="44">
        <v>188</v>
      </c>
      <c r="C197" s="45"/>
      <c r="D197" s="21" t="str">
        <f>IF(ISBLANK(Tabulka4[[#This Row],[start. č.]]),"-",IF(ISERROR(VLOOKUP(Tabulka4[[#This Row],[start. č.]],'3. REGISTRACE'!B:F,2,0)),"start. č. nebylo registrováno!",VLOOKUP(Tabulka4[[#This Row],[start. č.]],'3. REGISTRACE'!B:F,2,0)))</f>
        <v>-</v>
      </c>
      <c r="E197" s="18" t="str">
        <f>IF(ISBLANK(Tabulka4[[#This Row],[start. č.]]),"-",IF(ISERROR(VLOOKUP(Tabulka4[[#This Row],[start. č.]],'3. REGISTRACE'!B:F,3,0)),"-",VLOOKUP(Tabulka4[[#This Row],[start. č.]],'3. REGISTRACE'!B:F,3,0)))</f>
        <v>-</v>
      </c>
      <c r="F197" s="46" t="str">
        <f>IF(ISBLANK(Tabulka4[[#This Row],[start. č.]]),"-",IF(Tabulka4[[#This Row],[příjmení a jméno]]="start. č. nebylo registrováno!","-",IF(VLOOKUP(Tabulka4[[#This Row],[start. č.]],'3. REGISTRACE'!B:F,4,0)=0,"-",VLOOKUP(Tabulka4[[#This Row],[start. č.]],'3. REGISTRACE'!B:F,4,0))))</f>
        <v>-</v>
      </c>
      <c r="G197" s="18" t="str">
        <f>IF(ISBLANK(Tabulka4[[#This Row],[start. č.]]),"-",IF(Tabulka4[[#This Row],[příjmení a jméno]]="start. č. nebylo registrováno!","-",IF(VLOOKUP(Tabulka4[[#This Row],[start. č.]],'3. REGISTRACE'!B:F,5,0)=0,"-",VLOOKUP(Tabulka4[[#This Row],[start. č.]],'3. REGISTRACE'!B:F,5,0))))</f>
        <v>-</v>
      </c>
      <c r="H197" s="52"/>
      <c r="I197" s="48"/>
      <c r="J197" s="53"/>
      <c r="K197" s="42">
        <f>TIME(Tabulka4[[#This Row],[hod]],Tabulka4[[#This Row],[min]],Tabulka4[[#This Row],[sek]])</f>
        <v>0</v>
      </c>
      <c r="L197" s="18" t="str">
        <f>IF(ISBLANK(Tabulka4[[#This Row],[start. č.]]),"-",IF(Tabulka4[[#This Row],[příjmení a jméno]]="start. č. nebylo registrováno!","-",IF(VLOOKUP(Tabulka4[[#This Row],[start. č.]],'3. REGISTRACE'!B:G,6,0)=0,"-",VLOOKUP(Tabulka4[[#This Row],[start. č.]],'3. REGISTRACE'!B:G,6,0))))</f>
        <v>-</v>
      </c>
      <c r="M197" s="44" t="str">
        <f>IF(Tabulka4[[#This Row],[kategorie]]="-","-",COUNTIFS(G$10:G197,Tabulka4[[#This Row],[m/ž]],L$10:L197,Tabulka4[[#This Row],[kategorie]]))</f>
        <v>-</v>
      </c>
      <c r="N197" s="57" t="str">
        <f>IF(AND(ISBLANK(H197),ISBLANK(I197),ISBLANK(J197)),"-",IF(K197&gt;=MAX(K$10:K197),"ok","chyba!!!"))</f>
        <v>-</v>
      </c>
    </row>
    <row r="198" spans="2:14">
      <c r="B198" s="44">
        <v>189</v>
      </c>
      <c r="C198" s="45"/>
      <c r="D198" s="21" t="str">
        <f>IF(ISBLANK(Tabulka4[[#This Row],[start. č.]]),"-",IF(ISERROR(VLOOKUP(Tabulka4[[#This Row],[start. č.]],'3. REGISTRACE'!B:F,2,0)),"start. č. nebylo registrováno!",VLOOKUP(Tabulka4[[#This Row],[start. č.]],'3. REGISTRACE'!B:F,2,0)))</f>
        <v>-</v>
      </c>
      <c r="E198" s="18" t="str">
        <f>IF(ISBLANK(Tabulka4[[#This Row],[start. č.]]),"-",IF(ISERROR(VLOOKUP(Tabulka4[[#This Row],[start. č.]],'3. REGISTRACE'!B:F,3,0)),"-",VLOOKUP(Tabulka4[[#This Row],[start. č.]],'3. REGISTRACE'!B:F,3,0)))</f>
        <v>-</v>
      </c>
      <c r="F198" s="46" t="str">
        <f>IF(ISBLANK(Tabulka4[[#This Row],[start. č.]]),"-",IF(Tabulka4[[#This Row],[příjmení a jméno]]="start. č. nebylo registrováno!","-",IF(VLOOKUP(Tabulka4[[#This Row],[start. č.]],'3. REGISTRACE'!B:F,4,0)=0,"-",VLOOKUP(Tabulka4[[#This Row],[start. č.]],'3. REGISTRACE'!B:F,4,0))))</f>
        <v>-</v>
      </c>
      <c r="G198" s="18" t="str">
        <f>IF(ISBLANK(Tabulka4[[#This Row],[start. č.]]),"-",IF(Tabulka4[[#This Row],[příjmení a jméno]]="start. č. nebylo registrováno!","-",IF(VLOOKUP(Tabulka4[[#This Row],[start. č.]],'3. REGISTRACE'!B:F,5,0)=0,"-",VLOOKUP(Tabulka4[[#This Row],[start. č.]],'3. REGISTRACE'!B:F,5,0))))</f>
        <v>-</v>
      </c>
      <c r="H198" s="52"/>
      <c r="I198" s="48"/>
      <c r="J198" s="53"/>
      <c r="K198" s="42">
        <f>TIME(Tabulka4[[#This Row],[hod]],Tabulka4[[#This Row],[min]],Tabulka4[[#This Row],[sek]])</f>
        <v>0</v>
      </c>
      <c r="L198" s="18" t="str">
        <f>IF(ISBLANK(Tabulka4[[#This Row],[start. č.]]),"-",IF(Tabulka4[[#This Row],[příjmení a jméno]]="start. č. nebylo registrováno!","-",IF(VLOOKUP(Tabulka4[[#This Row],[start. č.]],'3. REGISTRACE'!B:G,6,0)=0,"-",VLOOKUP(Tabulka4[[#This Row],[start. č.]],'3. REGISTRACE'!B:G,6,0))))</f>
        <v>-</v>
      </c>
      <c r="M198" s="44" t="str">
        <f>IF(Tabulka4[[#This Row],[kategorie]]="-","-",COUNTIFS(G$10:G198,Tabulka4[[#This Row],[m/ž]],L$10:L198,Tabulka4[[#This Row],[kategorie]]))</f>
        <v>-</v>
      </c>
      <c r="N198" s="57" t="str">
        <f>IF(AND(ISBLANK(H198),ISBLANK(I198),ISBLANK(J198)),"-",IF(K198&gt;=MAX(K$10:K198),"ok","chyba!!!"))</f>
        <v>-</v>
      </c>
    </row>
    <row r="199" spans="2:14">
      <c r="B199" s="44">
        <v>190</v>
      </c>
      <c r="C199" s="45"/>
      <c r="D199" s="21" t="str">
        <f>IF(ISBLANK(Tabulka4[[#This Row],[start. č.]]),"-",IF(ISERROR(VLOOKUP(Tabulka4[[#This Row],[start. č.]],'3. REGISTRACE'!B:F,2,0)),"start. č. nebylo registrováno!",VLOOKUP(Tabulka4[[#This Row],[start. č.]],'3. REGISTRACE'!B:F,2,0)))</f>
        <v>-</v>
      </c>
      <c r="E199" s="18" t="str">
        <f>IF(ISBLANK(Tabulka4[[#This Row],[start. č.]]),"-",IF(ISERROR(VLOOKUP(Tabulka4[[#This Row],[start. č.]],'3. REGISTRACE'!B:F,3,0)),"-",VLOOKUP(Tabulka4[[#This Row],[start. č.]],'3. REGISTRACE'!B:F,3,0)))</f>
        <v>-</v>
      </c>
      <c r="F199" s="46" t="str">
        <f>IF(ISBLANK(Tabulka4[[#This Row],[start. č.]]),"-",IF(Tabulka4[[#This Row],[příjmení a jméno]]="start. č. nebylo registrováno!","-",IF(VLOOKUP(Tabulka4[[#This Row],[start. č.]],'3. REGISTRACE'!B:F,4,0)=0,"-",VLOOKUP(Tabulka4[[#This Row],[start. č.]],'3. REGISTRACE'!B:F,4,0))))</f>
        <v>-</v>
      </c>
      <c r="G199" s="18" t="str">
        <f>IF(ISBLANK(Tabulka4[[#This Row],[start. č.]]),"-",IF(Tabulka4[[#This Row],[příjmení a jméno]]="start. č. nebylo registrováno!","-",IF(VLOOKUP(Tabulka4[[#This Row],[start. č.]],'3. REGISTRACE'!B:F,5,0)=0,"-",VLOOKUP(Tabulka4[[#This Row],[start. č.]],'3. REGISTRACE'!B:F,5,0))))</f>
        <v>-</v>
      </c>
      <c r="H199" s="52"/>
      <c r="I199" s="48"/>
      <c r="J199" s="53"/>
      <c r="K199" s="42">
        <f>TIME(Tabulka4[[#This Row],[hod]],Tabulka4[[#This Row],[min]],Tabulka4[[#This Row],[sek]])</f>
        <v>0</v>
      </c>
      <c r="L199" s="18" t="str">
        <f>IF(ISBLANK(Tabulka4[[#This Row],[start. č.]]),"-",IF(Tabulka4[[#This Row],[příjmení a jméno]]="start. č. nebylo registrováno!","-",IF(VLOOKUP(Tabulka4[[#This Row],[start. č.]],'3. REGISTRACE'!B:G,6,0)=0,"-",VLOOKUP(Tabulka4[[#This Row],[start. č.]],'3. REGISTRACE'!B:G,6,0))))</f>
        <v>-</v>
      </c>
      <c r="M199" s="44" t="str">
        <f>IF(Tabulka4[[#This Row],[kategorie]]="-","-",COUNTIFS(G$10:G199,Tabulka4[[#This Row],[m/ž]],L$10:L199,Tabulka4[[#This Row],[kategorie]]))</f>
        <v>-</v>
      </c>
      <c r="N199" s="57" t="str">
        <f>IF(AND(ISBLANK(H199),ISBLANK(I199),ISBLANK(J199)),"-",IF(K199&gt;=MAX(K$10:K199),"ok","chyba!!!"))</f>
        <v>-</v>
      </c>
    </row>
    <row r="200" spans="2:14">
      <c r="B200" s="44">
        <v>191</v>
      </c>
      <c r="C200" s="45"/>
      <c r="D200" s="21" t="str">
        <f>IF(ISBLANK(Tabulka4[[#This Row],[start. č.]]),"-",IF(ISERROR(VLOOKUP(Tabulka4[[#This Row],[start. č.]],'3. REGISTRACE'!B:F,2,0)),"start. č. nebylo registrováno!",VLOOKUP(Tabulka4[[#This Row],[start. č.]],'3. REGISTRACE'!B:F,2,0)))</f>
        <v>-</v>
      </c>
      <c r="E200" s="18" t="str">
        <f>IF(ISBLANK(Tabulka4[[#This Row],[start. č.]]),"-",IF(ISERROR(VLOOKUP(Tabulka4[[#This Row],[start. č.]],'3. REGISTRACE'!B:F,3,0)),"-",VLOOKUP(Tabulka4[[#This Row],[start. č.]],'3. REGISTRACE'!B:F,3,0)))</f>
        <v>-</v>
      </c>
      <c r="F200" s="46" t="str">
        <f>IF(ISBLANK(Tabulka4[[#This Row],[start. č.]]),"-",IF(Tabulka4[[#This Row],[příjmení a jméno]]="start. č. nebylo registrováno!","-",IF(VLOOKUP(Tabulka4[[#This Row],[start. č.]],'3. REGISTRACE'!B:F,4,0)=0,"-",VLOOKUP(Tabulka4[[#This Row],[start. č.]],'3. REGISTRACE'!B:F,4,0))))</f>
        <v>-</v>
      </c>
      <c r="G200" s="18" t="str">
        <f>IF(ISBLANK(Tabulka4[[#This Row],[start. č.]]),"-",IF(Tabulka4[[#This Row],[příjmení a jméno]]="start. č. nebylo registrováno!","-",IF(VLOOKUP(Tabulka4[[#This Row],[start. č.]],'3. REGISTRACE'!B:F,5,0)=0,"-",VLOOKUP(Tabulka4[[#This Row],[start. č.]],'3. REGISTRACE'!B:F,5,0))))</f>
        <v>-</v>
      </c>
      <c r="H200" s="52"/>
      <c r="I200" s="48"/>
      <c r="J200" s="53"/>
      <c r="K200" s="42">
        <f>TIME(Tabulka4[[#This Row],[hod]],Tabulka4[[#This Row],[min]],Tabulka4[[#This Row],[sek]])</f>
        <v>0</v>
      </c>
      <c r="L200" s="18" t="str">
        <f>IF(ISBLANK(Tabulka4[[#This Row],[start. č.]]),"-",IF(Tabulka4[[#This Row],[příjmení a jméno]]="start. č. nebylo registrováno!","-",IF(VLOOKUP(Tabulka4[[#This Row],[start. č.]],'3. REGISTRACE'!B:G,6,0)=0,"-",VLOOKUP(Tabulka4[[#This Row],[start. č.]],'3. REGISTRACE'!B:G,6,0))))</f>
        <v>-</v>
      </c>
      <c r="M200" s="44" t="str">
        <f>IF(Tabulka4[[#This Row],[kategorie]]="-","-",COUNTIFS(G$10:G200,Tabulka4[[#This Row],[m/ž]],L$10:L200,Tabulka4[[#This Row],[kategorie]]))</f>
        <v>-</v>
      </c>
      <c r="N200" s="57" t="str">
        <f>IF(AND(ISBLANK(H200),ISBLANK(I200),ISBLANK(J200)),"-",IF(K200&gt;=MAX(K$10:K200),"ok","chyba!!!"))</f>
        <v>-</v>
      </c>
    </row>
    <row r="201" spans="2:14">
      <c r="B201" s="44">
        <v>192</v>
      </c>
      <c r="C201" s="45"/>
      <c r="D201" s="21" t="str">
        <f>IF(ISBLANK(Tabulka4[[#This Row],[start. č.]]),"-",IF(ISERROR(VLOOKUP(Tabulka4[[#This Row],[start. č.]],'3. REGISTRACE'!B:F,2,0)),"start. č. nebylo registrováno!",VLOOKUP(Tabulka4[[#This Row],[start. č.]],'3. REGISTRACE'!B:F,2,0)))</f>
        <v>-</v>
      </c>
      <c r="E201" s="18" t="str">
        <f>IF(ISBLANK(Tabulka4[[#This Row],[start. č.]]),"-",IF(ISERROR(VLOOKUP(Tabulka4[[#This Row],[start. č.]],'3. REGISTRACE'!B:F,3,0)),"-",VLOOKUP(Tabulka4[[#This Row],[start. č.]],'3. REGISTRACE'!B:F,3,0)))</f>
        <v>-</v>
      </c>
      <c r="F201" s="46" t="str">
        <f>IF(ISBLANK(Tabulka4[[#This Row],[start. č.]]),"-",IF(Tabulka4[[#This Row],[příjmení a jméno]]="start. č. nebylo registrováno!","-",IF(VLOOKUP(Tabulka4[[#This Row],[start. č.]],'3. REGISTRACE'!B:F,4,0)=0,"-",VLOOKUP(Tabulka4[[#This Row],[start. č.]],'3. REGISTRACE'!B:F,4,0))))</f>
        <v>-</v>
      </c>
      <c r="G201" s="18" t="str">
        <f>IF(ISBLANK(Tabulka4[[#This Row],[start. č.]]),"-",IF(Tabulka4[[#This Row],[příjmení a jméno]]="start. č. nebylo registrováno!","-",IF(VLOOKUP(Tabulka4[[#This Row],[start. č.]],'3. REGISTRACE'!B:F,5,0)=0,"-",VLOOKUP(Tabulka4[[#This Row],[start. č.]],'3. REGISTRACE'!B:F,5,0))))</f>
        <v>-</v>
      </c>
      <c r="H201" s="52"/>
      <c r="I201" s="48"/>
      <c r="J201" s="53"/>
      <c r="K201" s="42">
        <f>TIME(Tabulka4[[#This Row],[hod]],Tabulka4[[#This Row],[min]],Tabulka4[[#This Row],[sek]])</f>
        <v>0</v>
      </c>
      <c r="L201" s="18" t="str">
        <f>IF(ISBLANK(Tabulka4[[#This Row],[start. č.]]),"-",IF(Tabulka4[[#This Row],[příjmení a jméno]]="start. č. nebylo registrováno!","-",IF(VLOOKUP(Tabulka4[[#This Row],[start. č.]],'3. REGISTRACE'!B:G,6,0)=0,"-",VLOOKUP(Tabulka4[[#This Row],[start. č.]],'3. REGISTRACE'!B:G,6,0))))</f>
        <v>-</v>
      </c>
      <c r="M201" s="44" t="str">
        <f>IF(Tabulka4[[#This Row],[kategorie]]="-","-",COUNTIFS(G$10:G201,Tabulka4[[#This Row],[m/ž]],L$10:L201,Tabulka4[[#This Row],[kategorie]]))</f>
        <v>-</v>
      </c>
      <c r="N201" s="57" t="str">
        <f>IF(AND(ISBLANK(H201),ISBLANK(I201),ISBLANK(J201)),"-",IF(K201&gt;=MAX(K$10:K201),"ok","chyba!!!"))</f>
        <v>-</v>
      </c>
    </row>
    <row r="202" spans="2:14">
      <c r="B202" s="44">
        <v>193</v>
      </c>
      <c r="C202" s="45"/>
      <c r="D202" s="21" t="str">
        <f>IF(ISBLANK(Tabulka4[[#This Row],[start. č.]]),"-",IF(ISERROR(VLOOKUP(Tabulka4[[#This Row],[start. č.]],'3. REGISTRACE'!B:F,2,0)),"start. č. nebylo registrováno!",VLOOKUP(Tabulka4[[#This Row],[start. č.]],'3. REGISTRACE'!B:F,2,0)))</f>
        <v>-</v>
      </c>
      <c r="E202" s="18" t="str">
        <f>IF(ISBLANK(Tabulka4[[#This Row],[start. č.]]),"-",IF(ISERROR(VLOOKUP(Tabulka4[[#This Row],[start. č.]],'3. REGISTRACE'!B:F,3,0)),"-",VLOOKUP(Tabulka4[[#This Row],[start. č.]],'3. REGISTRACE'!B:F,3,0)))</f>
        <v>-</v>
      </c>
      <c r="F202" s="46" t="str">
        <f>IF(ISBLANK(Tabulka4[[#This Row],[start. č.]]),"-",IF(Tabulka4[[#This Row],[příjmení a jméno]]="start. č. nebylo registrováno!","-",IF(VLOOKUP(Tabulka4[[#This Row],[start. č.]],'3. REGISTRACE'!B:F,4,0)=0,"-",VLOOKUP(Tabulka4[[#This Row],[start. č.]],'3. REGISTRACE'!B:F,4,0))))</f>
        <v>-</v>
      </c>
      <c r="G202" s="18" t="str">
        <f>IF(ISBLANK(Tabulka4[[#This Row],[start. č.]]),"-",IF(Tabulka4[[#This Row],[příjmení a jméno]]="start. č. nebylo registrováno!","-",IF(VLOOKUP(Tabulka4[[#This Row],[start. č.]],'3. REGISTRACE'!B:F,5,0)=0,"-",VLOOKUP(Tabulka4[[#This Row],[start. č.]],'3. REGISTRACE'!B:F,5,0))))</f>
        <v>-</v>
      </c>
      <c r="H202" s="52"/>
      <c r="I202" s="48"/>
      <c r="J202" s="53"/>
      <c r="K202" s="42">
        <f>TIME(Tabulka4[[#This Row],[hod]],Tabulka4[[#This Row],[min]],Tabulka4[[#This Row],[sek]])</f>
        <v>0</v>
      </c>
      <c r="L202" s="18" t="str">
        <f>IF(ISBLANK(Tabulka4[[#This Row],[start. č.]]),"-",IF(Tabulka4[[#This Row],[příjmení a jméno]]="start. č. nebylo registrováno!","-",IF(VLOOKUP(Tabulka4[[#This Row],[start. č.]],'3. REGISTRACE'!B:G,6,0)=0,"-",VLOOKUP(Tabulka4[[#This Row],[start. č.]],'3. REGISTRACE'!B:G,6,0))))</f>
        <v>-</v>
      </c>
      <c r="M202" s="44" t="str">
        <f>IF(Tabulka4[[#This Row],[kategorie]]="-","-",COUNTIFS(G$10:G202,Tabulka4[[#This Row],[m/ž]],L$10:L202,Tabulka4[[#This Row],[kategorie]]))</f>
        <v>-</v>
      </c>
      <c r="N202" s="57" t="str">
        <f>IF(AND(ISBLANK(H202),ISBLANK(I202),ISBLANK(J202)),"-",IF(K202&gt;=MAX(K$10:K202),"ok","chyba!!!"))</f>
        <v>-</v>
      </c>
    </row>
    <row r="203" spans="2:14">
      <c r="B203" s="44">
        <v>194</v>
      </c>
      <c r="C203" s="45"/>
      <c r="D203" s="21" t="str">
        <f>IF(ISBLANK(Tabulka4[[#This Row],[start. č.]]),"-",IF(ISERROR(VLOOKUP(Tabulka4[[#This Row],[start. č.]],'3. REGISTRACE'!B:F,2,0)),"start. č. nebylo registrováno!",VLOOKUP(Tabulka4[[#This Row],[start. č.]],'3. REGISTRACE'!B:F,2,0)))</f>
        <v>-</v>
      </c>
      <c r="E203" s="18" t="str">
        <f>IF(ISBLANK(Tabulka4[[#This Row],[start. č.]]),"-",IF(ISERROR(VLOOKUP(Tabulka4[[#This Row],[start. č.]],'3. REGISTRACE'!B:F,3,0)),"-",VLOOKUP(Tabulka4[[#This Row],[start. č.]],'3. REGISTRACE'!B:F,3,0)))</f>
        <v>-</v>
      </c>
      <c r="F203" s="46" t="str">
        <f>IF(ISBLANK(Tabulka4[[#This Row],[start. č.]]),"-",IF(Tabulka4[[#This Row],[příjmení a jméno]]="start. č. nebylo registrováno!","-",IF(VLOOKUP(Tabulka4[[#This Row],[start. č.]],'3. REGISTRACE'!B:F,4,0)=0,"-",VLOOKUP(Tabulka4[[#This Row],[start. č.]],'3. REGISTRACE'!B:F,4,0))))</f>
        <v>-</v>
      </c>
      <c r="G203" s="18" t="str">
        <f>IF(ISBLANK(Tabulka4[[#This Row],[start. č.]]),"-",IF(Tabulka4[[#This Row],[příjmení a jméno]]="start. č. nebylo registrováno!","-",IF(VLOOKUP(Tabulka4[[#This Row],[start. č.]],'3. REGISTRACE'!B:F,5,0)=0,"-",VLOOKUP(Tabulka4[[#This Row],[start. č.]],'3. REGISTRACE'!B:F,5,0))))</f>
        <v>-</v>
      </c>
      <c r="H203" s="52"/>
      <c r="I203" s="48"/>
      <c r="J203" s="53"/>
      <c r="K203" s="42">
        <f>TIME(Tabulka4[[#This Row],[hod]],Tabulka4[[#This Row],[min]],Tabulka4[[#This Row],[sek]])</f>
        <v>0</v>
      </c>
      <c r="L203" s="18" t="str">
        <f>IF(ISBLANK(Tabulka4[[#This Row],[start. č.]]),"-",IF(Tabulka4[[#This Row],[příjmení a jméno]]="start. č. nebylo registrováno!","-",IF(VLOOKUP(Tabulka4[[#This Row],[start. č.]],'3. REGISTRACE'!B:G,6,0)=0,"-",VLOOKUP(Tabulka4[[#This Row],[start. č.]],'3. REGISTRACE'!B:G,6,0))))</f>
        <v>-</v>
      </c>
      <c r="M203" s="44" t="str">
        <f>IF(Tabulka4[[#This Row],[kategorie]]="-","-",COUNTIFS(G$10:G203,Tabulka4[[#This Row],[m/ž]],L$10:L203,Tabulka4[[#This Row],[kategorie]]))</f>
        <v>-</v>
      </c>
      <c r="N203" s="57" t="str">
        <f>IF(AND(ISBLANK(H203),ISBLANK(I203),ISBLANK(J203)),"-",IF(K203&gt;=MAX(K$10:K203),"ok","chyba!!!"))</f>
        <v>-</v>
      </c>
    </row>
    <row r="204" spans="2:14">
      <c r="B204" s="44">
        <v>195</v>
      </c>
      <c r="C204" s="45"/>
      <c r="D204" s="21" t="str">
        <f>IF(ISBLANK(Tabulka4[[#This Row],[start. č.]]),"-",IF(ISERROR(VLOOKUP(Tabulka4[[#This Row],[start. č.]],'3. REGISTRACE'!B:F,2,0)),"start. č. nebylo registrováno!",VLOOKUP(Tabulka4[[#This Row],[start. č.]],'3. REGISTRACE'!B:F,2,0)))</f>
        <v>-</v>
      </c>
      <c r="E204" s="18" t="str">
        <f>IF(ISBLANK(Tabulka4[[#This Row],[start. č.]]),"-",IF(ISERROR(VLOOKUP(Tabulka4[[#This Row],[start. č.]],'3. REGISTRACE'!B:F,3,0)),"-",VLOOKUP(Tabulka4[[#This Row],[start. č.]],'3. REGISTRACE'!B:F,3,0)))</f>
        <v>-</v>
      </c>
      <c r="F204" s="46" t="str">
        <f>IF(ISBLANK(Tabulka4[[#This Row],[start. č.]]),"-",IF(Tabulka4[[#This Row],[příjmení a jméno]]="start. č. nebylo registrováno!","-",IF(VLOOKUP(Tabulka4[[#This Row],[start. č.]],'3. REGISTRACE'!B:F,4,0)=0,"-",VLOOKUP(Tabulka4[[#This Row],[start. č.]],'3. REGISTRACE'!B:F,4,0))))</f>
        <v>-</v>
      </c>
      <c r="G204" s="18" t="str">
        <f>IF(ISBLANK(Tabulka4[[#This Row],[start. č.]]),"-",IF(Tabulka4[[#This Row],[příjmení a jméno]]="start. č. nebylo registrováno!","-",IF(VLOOKUP(Tabulka4[[#This Row],[start. č.]],'3. REGISTRACE'!B:F,5,0)=0,"-",VLOOKUP(Tabulka4[[#This Row],[start. č.]],'3. REGISTRACE'!B:F,5,0))))</f>
        <v>-</v>
      </c>
      <c r="H204" s="52"/>
      <c r="I204" s="48"/>
      <c r="J204" s="53"/>
      <c r="K204" s="42">
        <f>TIME(Tabulka4[[#This Row],[hod]],Tabulka4[[#This Row],[min]],Tabulka4[[#This Row],[sek]])</f>
        <v>0</v>
      </c>
      <c r="L204" s="18" t="str">
        <f>IF(ISBLANK(Tabulka4[[#This Row],[start. č.]]),"-",IF(Tabulka4[[#This Row],[příjmení a jméno]]="start. č. nebylo registrováno!","-",IF(VLOOKUP(Tabulka4[[#This Row],[start. č.]],'3. REGISTRACE'!B:G,6,0)=0,"-",VLOOKUP(Tabulka4[[#This Row],[start. č.]],'3. REGISTRACE'!B:G,6,0))))</f>
        <v>-</v>
      </c>
      <c r="M204" s="44" t="str">
        <f>IF(Tabulka4[[#This Row],[kategorie]]="-","-",COUNTIFS(G$10:G204,Tabulka4[[#This Row],[m/ž]],L$10:L204,Tabulka4[[#This Row],[kategorie]]))</f>
        <v>-</v>
      </c>
      <c r="N204" s="57" t="str">
        <f>IF(AND(ISBLANK(H204),ISBLANK(I204),ISBLANK(J204)),"-",IF(K204&gt;=MAX(K$10:K204),"ok","chyba!!!"))</f>
        <v>-</v>
      </c>
    </row>
    <row r="205" spans="2:14">
      <c r="B205" s="44">
        <v>196</v>
      </c>
      <c r="C205" s="45"/>
      <c r="D205" s="21" t="str">
        <f>IF(ISBLANK(Tabulka4[[#This Row],[start. č.]]),"-",IF(ISERROR(VLOOKUP(Tabulka4[[#This Row],[start. č.]],'3. REGISTRACE'!B:F,2,0)),"start. č. nebylo registrováno!",VLOOKUP(Tabulka4[[#This Row],[start. č.]],'3. REGISTRACE'!B:F,2,0)))</f>
        <v>-</v>
      </c>
      <c r="E205" s="18" t="str">
        <f>IF(ISBLANK(Tabulka4[[#This Row],[start. č.]]),"-",IF(ISERROR(VLOOKUP(Tabulka4[[#This Row],[start. č.]],'3. REGISTRACE'!B:F,3,0)),"-",VLOOKUP(Tabulka4[[#This Row],[start. č.]],'3. REGISTRACE'!B:F,3,0)))</f>
        <v>-</v>
      </c>
      <c r="F205" s="46" t="str">
        <f>IF(ISBLANK(Tabulka4[[#This Row],[start. č.]]),"-",IF(Tabulka4[[#This Row],[příjmení a jméno]]="start. č. nebylo registrováno!","-",IF(VLOOKUP(Tabulka4[[#This Row],[start. č.]],'3. REGISTRACE'!B:F,4,0)=0,"-",VLOOKUP(Tabulka4[[#This Row],[start. č.]],'3. REGISTRACE'!B:F,4,0))))</f>
        <v>-</v>
      </c>
      <c r="G205" s="18" t="str">
        <f>IF(ISBLANK(Tabulka4[[#This Row],[start. č.]]),"-",IF(Tabulka4[[#This Row],[příjmení a jméno]]="start. č. nebylo registrováno!","-",IF(VLOOKUP(Tabulka4[[#This Row],[start. č.]],'3. REGISTRACE'!B:F,5,0)=0,"-",VLOOKUP(Tabulka4[[#This Row],[start. č.]],'3. REGISTRACE'!B:F,5,0))))</f>
        <v>-</v>
      </c>
      <c r="H205" s="52"/>
      <c r="I205" s="48"/>
      <c r="J205" s="53"/>
      <c r="K205" s="42">
        <f>TIME(Tabulka4[[#This Row],[hod]],Tabulka4[[#This Row],[min]],Tabulka4[[#This Row],[sek]])</f>
        <v>0</v>
      </c>
      <c r="L205" s="18" t="str">
        <f>IF(ISBLANK(Tabulka4[[#This Row],[start. č.]]),"-",IF(Tabulka4[[#This Row],[příjmení a jméno]]="start. č. nebylo registrováno!","-",IF(VLOOKUP(Tabulka4[[#This Row],[start. č.]],'3. REGISTRACE'!B:G,6,0)=0,"-",VLOOKUP(Tabulka4[[#This Row],[start. č.]],'3. REGISTRACE'!B:G,6,0))))</f>
        <v>-</v>
      </c>
      <c r="M205" s="44" t="str">
        <f>IF(Tabulka4[[#This Row],[kategorie]]="-","-",COUNTIFS(G$10:G205,Tabulka4[[#This Row],[m/ž]],L$10:L205,Tabulka4[[#This Row],[kategorie]]))</f>
        <v>-</v>
      </c>
      <c r="N205" s="57" t="str">
        <f>IF(AND(ISBLANK(H205),ISBLANK(I205),ISBLANK(J205)),"-",IF(K205&gt;=MAX(K$10:K205),"ok","chyba!!!"))</f>
        <v>-</v>
      </c>
    </row>
    <row r="206" spans="2:14">
      <c r="B206" s="44">
        <v>197</v>
      </c>
      <c r="C206" s="45"/>
      <c r="D206" s="21" t="str">
        <f>IF(ISBLANK(Tabulka4[[#This Row],[start. č.]]),"-",IF(ISERROR(VLOOKUP(Tabulka4[[#This Row],[start. č.]],'3. REGISTRACE'!B:F,2,0)),"start. č. nebylo registrováno!",VLOOKUP(Tabulka4[[#This Row],[start. č.]],'3. REGISTRACE'!B:F,2,0)))</f>
        <v>-</v>
      </c>
      <c r="E206" s="18" t="str">
        <f>IF(ISBLANK(Tabulka4[[#This Row],[start. č.]]),"-",IF(ISERROR(VLOOKUP(Tabulka4[[#This Row],[start. č.]],'3. REGISTRACE'!B:F,3,0)),"-",VLOOKUP(Tabulka4[[#This Row],[start. č.]],'3. REGISTRACE'!B:F,3,0)))</f>
        <v>-</v>
      </c>
      <c r="F206" s="46" t="str">
        <f>IF(ISBLANK(Tabulka4[[#This Row],[start. č.]]),"-",IF(Tabulka4[[#This Row],[příjmení a jméno]]="start. č. nebylo registrováno!","-",IF(VLOOKUP(Tabulka4[[#This Row],[start. č.]],'3. REGISTRACE'!B:F,4,0)=0,"-",VLOOKUP(Tabulka4[[#This Row],[start. č.]],'3. REGISTRACE'!B:F,4,0))))</f>
        <v>-</v>
      </c>
      <c r="G206" s="18" t="str">
        <f>IF(ISBLANK(Tabulka4[[#This Row],[start. č.]]),"-",IF(Tabulka4[[#This Row],[příjmení a jméno]]="start. č. nebylo registrováno!","-",IF(VLOOKUP(Tabulka4[[#This Row],[start. č.]],'3. REGISTRACE'!B:F,5,0)=0,"-",VLOOKUP(Tabulka4[[#This Row],[start. č.]],'3. REGISTRACE'!B:F,5,0))))</f>
        <v>-</v>
      </c>
      <c r="H206" s="52"/>
      <c r="I206" s="48"/>
      <c r="J206" s="53"/>
      <c r="K206" s="42">
        <f>TIME(Tabulka4[[#This Row],[hod]],Tabulka4[[#This Row],[min]],Tabulka4[[#This Row],[sek]])</f>
        <v>0</v>
      </c>
      <c r="L206" s="18" t="str">
        <f>IF(ISBLANK(Tabulka4[[#This Row],[start. č.]]),"-",IF(Tabulka4[[#This Row],[příjmení a jméno]]="start. č. nebylo registrováno!","-",IF(VLOOKUP(Tabulka4[[#This Row],[start. č.]],'3. REGISTRACE'!B:G,6,0)=0,"-",VLOOKUP(Tabulka4[[#This Row],[start. č.]],'3. REGISTRACE'!B:G,6,0))))</f>
        <v>-</v>
      </c>
      <c r="M206" s="44" t="str">
        <f>IF(Tabulka4[[#This Row],[kategorie]]="-","-",COUNTIFS(G$10:G206,Tabulka4[[#This Row],[m/ž]],L$10:L206,Tabulka4[[#This Row],[kategorie]]))</f>
        <v>-</v>
      </c>
      <c r="N206" s="57" t="str">
        <f>IF(AND(ISBLANK(H206),ISBLANK(I206),ISBLANK(J206)),"-",IF(K206&gt;=MAX(K$10:K206),"ok","chyba!!!"))</f>
        <v>-</v>
      </c>
    </row>
    <row r="207" spans="2:14">
      <c r="B207" s="44">
        <v>198</v>
      </c>
      <c r="C207" s="45"/>
      <c r="D207" s="21" t="str">
        <f>IF(ISBLANK(Tabulka4[[#This Row],[start. č.]]),"-",IF(ISERROR(VLOOKUP(Tabulka4[[#This Row],[start. č.]],'3. REGISTRACE'!B:F,2,0)),"start. č. nebylo registrováno!",VLOOKUP(Tabulka4[[#This Row],[start. č.]],'3. REGISTRACE'!B:F,2,0)))</f>
        <v>-</v>
      </c>
      <c r="E207" s="18" t="str">
        <f>IF(ISBLANK(Tabulka4[[#This Row],[start. č.]]),"-",IF(ISERROR(VLOOKUP(Tabulka4[[#This Row],[start. č.]],'3. REGISTRACE'!B:F,3,0)),"-",VLOOKUP(Tabulka4[[#This Row],[start. č.]],'3. REGISTRACE'!B:F,3,0)))</f>
        <v>-</v>
      </c>
      <c r="F207" s="46" t="str">
        <f>IF(ISBLANK(Tabulka4[[#This Row],[start. č.]]),"-",IF(Tabulka4[[#This Row],[příjmení a jméno]]="start. č. nebylo registrováno!","-",IF(VLOOKUP(Tabulka4[[#This Row],[start. č.]],'3. REGISTRACE'!B:F,4,0)=0,"-",VLOOKUP(Tabulka4[[#This Row],[start. č.]],'3. REGISTRACE'!B:F,4,0))))</f>
        <v>-</v>
      </c>
      <c r="G207" s="18" t="str">
        <f>IF(ISBLANK(Tabulka4[[#This Row],[start. č.]]),"-",IF(Tabulka4[[#This Row],[příjmení a jméno]]="start. č. nebylo registrováno!","-",IF(VLOOKUP(Tabulka4[[#This Row],[start. č.]],'3. REGISTRACE'!B:F,5,0)=0,"-",VLOOKUP(Tabulka4[[#This Row],[start. č.]],'3. REGISTRACE'!B:F,5,0))))</f>
        <v>-</v>
      </c>
      <c r="H207" s="52"/>
      <c r="I207" s="48"/>
      <c r="J207" s="53"/>
      <c r="K207" s="42">
        <f>TIME(Tabulka4[[#This Row],[hod]],Tabulka4[[#This Row],[min]],Tabulka4[[#This Row],[sek]])</f>
        <v>0</v>
      </c>
      <c r="L207" s="18" t="str">
        <f>IF(ISBLANK(Tabulka4[[#This Row],[start. č.]]),"-",IF(Tabulka4[[#This Row],[příjmení a jméno]]="start. č. nebylo registrováno!","-",IF(VLOOKUP(Tabulka4[[#This Row],[start. č.]],'3. REGISTRACE'!B:G,6,0)=0,"-",VLOOKUP(Tabulka4[[#This Row],[start. č.]],'3. REGISTRACE'!B:G,6,0))))</f>
        <v>-</v>
      </c>
      <c r="M207" s="44" t="str">
        <f>IF(Tabulka4[[#This Row],[kategorie]]="-","-",COUNTIFS(G$10:G207,Tabulka4[[#This Row],[m/ž]],L$10:L207,Tabulka4[[#This Row],[kategorie]]))</f>
        <v>-</v>
      </c>
      <c r="N207" s="57" t="str">
        <f>IF(AND(ISBLANK(H207),ISBLANK(I207),ISBLANK(J207)),"-",IF(K207&gt;=MAX(K$10:K207),"ok","chyba!!!"))</f>
        <v>-</v>
      </c>
    </row>
    <row r="208" spans="2:14">
      <c r="B208" s="44">
        <v>199</v>
      </c>
      <c r="C208" s="45"/>
      <c r="D208" s="21" t="str">
        <f>IF(ISBLANK(Tabulka4[[#This Row],[start. č.]]),"-",IF(ISERROR(VLOOKUP(Tabulka4[[#This Row],[start. č.]],'3. REGISTRACE'!B:F,2,0)),"start. č. nebylo registrováno!",VLOOKUP(Tabulka4[[#This Row],[start. č.]],'3. REGISTRACE'!B:F,2,0)))</f>
        <v>-</v>
      </c>
      <c r="E208" s="18" t="str">
        <f>IF(ISBLANK(Tabulka4[[#This Row],[start. č.]]),"-",IF(ISERROR(VLOOKUP(Tabulka4[[#This Row],[start. č.]],'3. REGISTRACE'!B:F,3,0)),"-",VLOOKUP(Tabulka4[[#This Row],[start. č.]],'3. REGISTRACE'!B:F,3,0)))</f>
        <v>-</v>
      </c>
      <c r="F208" s="46" t="str">
        <f>IF(ISBLANK(Tabulka4[[#This Row],[start. č.]]),"-",IF(Tabulka4[[#This Row],[příjmení a jméno]]="start. č. nebylo registrováno!","-",IF(VLOOKUP(Tabulka4[[#This Row],[start. č.]],'3. REGISTRACE'!B:F,4,0)=0,"-",VLOOKUP(Tabulka4[[#This Row],[start. č.]],'3. REGISTRACE'!B:F,4,0))))</f>
        <v>-</v>
      </c>
      <c r="G208" s="18" t="str">
        <f>IF(ISBLANK(Tabulka4[[#This Row],[start. č.]]),"-",IF(Tabulka4[[#This Row],[příjmení a jméno]]="start. č. nebylo registrováno!","-",IF(VLOOKUP(Tabulka4[[#This Row],[start. č.]],'3. REGISTRACE'!B:F,5,0)=0,"-",VLOOKUP(Tabulka4[[#This Row],[start. č.]],'3. REGISTRACE'!B:F,5,0))))</f>
        <v>-</v>
      </c>
      <c r="H208" s="52"/>
      <c r="I208" s="48"/>
      <c r="J208" s="53"/>
      <c r="K208" s="42">
        <f>TIME(Tabulka4[[#This Row],[hod]],Tabulka4[[#This Row],[min]],Tabulka4[[#This Row],[sek]])</f>
        <v>0</v>
      </c>
      <c r="L208" s="18" t="str">
        <f>IF(ISBLANK(Tabulka4[[#This Row],[start. č.]]),"-",IF(Tabulka4[[#This Row],[příjmení a jméno]]="start. č. nebylo registrováno!","-",IF(VLOOKUP(Tabulka4[[#This Row],[start. č.]],'3. REGISTRACE'!B:G,6,0)=0,"-",VLOOKUP(Tabulka4[[#This Row],[start. č.]],'3. REGISTRACE'!B:G,6,0))))</f>
        <v>-</v>
      </c>
      <c r="M208" s="44" t="str">
        <f>IF(Tabulka4[[#This Row],[kategorie]]="-","-",COUNTIFS(G$10:G208,Tabulka4[[#This Row],[m/ž]],L$10:L208,Tabulka4[[#This Row],[kategorie]]))</f>
        <v>-</v>
      </c>
      <c r="N208" s="57" t="str">
        <f>IF(AND(ISBLANK(H208),ISBLANK(I208),ISBLANK(J208)),"-",IF(K208&gt;=MAX(K$10:K208),"ok","chyba!!!"))</f>
        <v>-</v>
      </c>
    </row>
    <row r="209" spans="2:14">
      <c r="B209" s="44">
        <v>200</v>
      </c>
      <c r="C209" s="45"/>
      <c r="D209" s="21" t="str">
        <f>IF(ISBLANK(Tabulka4[[#This Row],[start. č.]]),"-",IF(ISERROR(VLOOKUP(Tabulka4[[#This Row],[start. č.]],'3. REGISTRACE'!B:F,2,0)),"start. č. nebylo registrováno!",VLOOKUP(Tabulka4[[#This Row],[start. č.]],'3. REGISTRACE'!B:F,2,0)))</f>
        <v>-</v>
      </c>
      <c r="E209" s="18" t="str">
        <f>IF(ISBLANK(Tabulka4[[#This Row],[start. č.]]),"-",IF(ISERROR(VLOOKUP(Tabulka4[[#This Row],[start. č.]],'3. REGISTRACE'!B:F,3,0)),"-",VLOOKUP(Tabulka4[[#This Row],[start. č.]],'3. REGISTRACE'!B:F,3,0)))</f>
        <v>-</v>
      </c>
      <c r="F209" s="46" t="str">
        <f>IF(ISBLANK(Tabulka4[[#This Row],[start. č.]]),"-",IF(Tabulka4[[#This Row],[příjmení a jméno]]="start. č. nebylo registrováno!","-",IF(VLOOKUP(Tabulka4[[#This Row],[start. č.]],'3. REGISTRACE'!B:F,4,0)=0,"-",VLOOKUP(Tabulka4[[#This Row],[start. č.]],'3. REGISTRACE'!B:F,4,0))))</f>
        <v>-</v>
      </c>
      <c r="G209" s="18" t="str">
        <f>IF(ISBLANK(Tabulka4[[#This Row],[start. č.]]),"-",IF(Tabulka4[[#This Row],[příjmení a jméno]]="start. č. nebylo registrováno!","-",IF(VLOOKUP(Tabulka4[[#This Row],[start. č.]],'3. REGISTRACE'!B:F,5,0)=0,"-",VLOOKUP(Tabulka4[[#This Row],[start. č.]],'3. REGISTRACE'!B:F,5,0))))</f>
        <v>-</v>
      </c>
      <c r="H209" s="52"/>
      <c r="I209" s="48"/>
      <c r="J209" s="53"/>
      <c r="K209" s="42">
        <f>TIME(Tabulka4[[#This Row],[hod]],Tabulka4[[#This Row],[min]],Tabulka4[[#This Row],[sek]])</f>
        <v>0</v>
      </c>
      <c r="L209" s="18" t="str">
        <f>IF(ISBLANK(Tabulka4[[#This Row],[start. č.]]),"-",IF(Tabulka4[[#This Row],[příjmení a jméno]]="start. č. nebylo registrováno!","-",IF(VLOOKUP(Tabulka4[[#This Row],[start. č.]],'3. REGISTRACE'!B:G,6,0)=0,"-",VLOOKUP(Tabulka4[[#This Row],[start. č.]],'3. REGISTRACE'!B:G,6,0))))</f>
        <v>-</v>
      </c>
      <c r="M209" s="44" t="str">
        <f>IF(Tabulka4[[#This Row],[kategorie]]="-","-",COUNTIFS(G$10:G209,Tabulka4[[#This Row],[m/ž]],L$10:L209,Tabulka4[[#This Row],[kategorie]]))</f>
        <v>-</v>
      </c>
      <c r="N209" s="57" t="str">
        <f>IF(AND(ISBLANK(H209),ISBLANK(I209),ISBLANK(J209)),"-",IF(K209&gt;=MAX(K$10:K209),"ok","chyba!!!"))</f>
        <v>-</v>
      </c>
    </row>
    <row r="210" spans="2:14">
      <c r="B210" s="44">
        <v>201</v>
      </c>
      <c r="C210" s="45"/>
      <c r="D210" s="21" t="str">
        <f>IF(ISBLANK(Tabulka4[[#This Row],[start. č.]]),"-",IF(ISERROR(VLOOKUP(Tabulka4[[#This Row],[start. č.]],'3. REGISTRACE'!B:F,2,0)),"start. č. nebylo registrováno!",VLOOKUP(Tabulka4[[#This Row],[start. č.]],'3. REGISTRACE'!B:F,2,0)))</f>
        <v>-</v>
      </c>
      <c r="E210" s="18" t="str">
        <f>IF(ISBLANK(Tabulka4[[#This Row],[start. č.]]),"-",IF(ISERROR(VLOOKUP(Tabulka4[[#This Row],[start. č.]],'3. REGISTRACE'!B:F,3,0)),"-",VLOOKUP(Tabulka4[[#This Row],[start. č.]],'3. REGISTRACE'!B:F,3,0)))</f>
        <v>-</v>
      </c>
      <c r="F210" s="46" t="str">
        <f>IF(ISBLANK(Tabulka4[[#This Row],[start. č.]]),"-",IF(Tabulka4[[#This Row],[příjmení a jméno]]="start. č. nebylo registrováno!","-",IF(VLOOKUP(Tabulka4[[#This Row],[start. č.]],'3. REGISTRACE'!B:F,4,0)=0,"-",VLOOKUP(Tabulka4[[#This Row],[start. č.]],'3. REGISTRACE'!B:F,4,0))))</f>
        <v>-</v>
      </c>
      <c r="G210" s="18" t="str">
        <f>IF(ISBLANK(Tabulka4[[#This Row],[start. č.]]),"-",IF(Tabulka4[[#This Row],[příjmení a jméno]]="start. č. nebylo registrováno!","-",IF(VLOOKUP(Tabulka4[[#This Row],[start. č.]],'3. REGISTRACE'!B:F,5,0)=0,"-",VLOOKUP(Tabulka4[[#This Row],[start. č.]],'3. REGISTRACE'!B:F,5,0))))</f>
        <v>-</v>
      </c>
      <c r="H210" s="52"/>
      <c r="I210" s="48"/>
      <c r="J210" s="53"/>
      <c r="K210" s="42">
        <f>TIME(Tabulka4[[#This Row],[hod]],Tabulka4[[#This Row],[min]],Tabulka4[[#This Row],[sek]])</f>
        <v>0</v>
      </c>
      <c r="L210" s="18" t="str">
        <f>IF(ISBLANK(Tabulka4[[#This Row],[start. č.]]),"-",IF(Tabulka4[[#This Row],[příjmení a jméno]]="start. č. nebylo registrováno!","-",IF(VLOOKUP(Tabulka4[[#This Row],[start. č.]],'3. REGISTRACE'!B:G,6,0)=0,"-",VLOOKUP(Tabulka4[[#This Row],[start. č.]],'3. REGISTRACE'!B:G,6,0))))</f>
        <v>-</v>
      </c>
      <c r="M210" s="44" t="str">
        <f>IF(Tabulka4[[#This Row],[kategorie]]="-","-",COUNTIFS(G$10:G210,Tabulka4[[#This Row],[m/ž]],L$10:L210,Tabulka4[[#This Row],[kategorie]]))</f>
        <v>-</v>
      </c>
      <c r="N210" s="57" t="str">
        <f>IF(AND(ISBLANK(H210),ISBLANK(I210),ISBLANK(J210)),"-",IF(K210&gt;=MAX(K$10:K210),"ok","chyba!!!"))</f>
        <v>-</v>
      </c>
    </row>
    <row r="211" spans="2:14">
      <c r="B211" s="44">
        <v>202</v>
      </c>
      <c r="C211" s="45"/>
      <c r="D211" s="21" t="str">
        <f>IF(ISBLANK(Tabulka4[[#This Row],[start. č.]]),"-",IF(ISERROR(VLOOKUP(Tabulka4[[#This Row],[start. č.]],'3. REGISTRACE'!B:F,2,0)),"start. č. nebylo registrováno!",VLOOKUP(Tabulka4[[#This Row],[start. č.]],'3. REGISTRACE'!B:F,2,0)))</f>
        <v>-</v>
      </c>
      <c r="E211" s="18" t="str">
        <f>IF(ISBLANK(Tabulka4[[#This Row],[start. č.]]),"-",IF(ISERROR(VLOOKUP(Tabulka4[[#This Row],[start. č.]],'3. REGISTRACE'!B:F,3,0)),"-",VLOOKUP(Tabulka4[[#This Row],[start. č.]],'3. REGISTRACE'!B:F,3,0)))</f>
        <v>-</v>
      </c>
      <c r="F211" s="46" t="str">
        <f>IF(ISBLANK(Tabulka4[[#This Row],[start. č.]]),"-",IF(Tabulka4[[#This Row],[příjmení a jméno]]="start. č. nebylo registrováno!","-",IF(VLOOKUP(Tabulka4[[#This Row],[start. č.]],'3. REGISTRACE'!B:F,4,0)=0,"-",VLOOKUP(Tabulka4[[#This Row],[start. č.]],'3. REGISTRACE'!B:F,4,0))))</f>
        <v>-</v>
      </c>
      <c r="G211" s="18" t="str">
        <f>IF(ISBLANK(Tabulka4[[#This Row],[start. č.]]),"-",IF(Tabulka4[[#This Row],[příjmení a jméno]]="start. č. nebylo registrováno!","-",IF(VLOOKUP(Tabulka4[[#This Row],[start. č.]],'3. REGISTRACE'!B:F,5,0)=0,"-",VLOOKUP(Tabulka4[[#This Row],[start. č.]],'3. REGISTRACE'!B:F,5,0))))</f>
        <v>-</v>
      </c>
      <c r="H211" s="52"/>
      <c r="I211" s="48"/>
      <c r="J211" s="53"/>
      <c r="K211" s="42">
        <f>TIME(Tabulka4[[#This Row],[hod]],Tabulka4[[#This Row],[min]],Tabulka4[[#This Row],[sek]])</f>
        <v>0</v>
      </c>
      <c r="L211" s="18" t="str">
        <f>IF(ISBLANK(Tabulka4[[#This Row],[start. č.]]),"-",IF(Tabulka4[[#This Row],[příjmení a jméno]]="start. č. nebylo registrováno!","-",IF(VLOOKUP(Tabulka4[[#This Row],[start. č.]],'3. REGISTRACE'!B:G,6,0)=0,"-",VLOOKUP(Tabulka4[[#This Row],[start. č.]],'3. REGISTRACE'!B:G,6,0))))</f>
        <v>-</v>
      </c>
      <c r="M211" s="44" t="str">
        <f>IF(Tabulka4[[#This Row],[kategorie]]="-","-",COUNTIFS(G$10:G211,Tabulka4[[#This Row],[m/ž]],L$10:L211,Tabulka4[[#This Row],[kategorie]]))</f>
        <v>-</v>
      </c>
      <c r="N211" s="57" t="str">
        <f>IF(AND(ISBLANK(H211),ISBLANK(I211),ISBLANK(J211)),"-",IF(K211&gt;=MAX(K$10:K211),"ok","chyba!!!"))</f>
        <v>-</v>
      </c>
    </row>
    <row r="212" spans="2:14">
      <c r="B212" s="44">
        <v>203</v>
      </c>
      <c r="C212" s="45"/>
      <c r="D212" s="21" t="str">
        <f>IF(ISBLANK(Tabulka4[[#This Row],[start. č.]]),"-",IF(ISERROR(VLOOKUP(Tabulka4[[#This Row],[start. č.]],'3. REGISTRACE'!B:F,2,0)),"start. č. nebylo registrováno!",VLOOKUP(Tabulka4[[#This Row],[start. č.]],'3. REGISTRACE'!B:F,2,0)))</f>
        <v>-</v>
      </c>
      <c r="E212" s="18" t="str">
        <f>IF(ISBLANK(Tabulka4[[#This Row],[start. č.]]),"-",IF(ISERROR(VLOOKUP(Tabulka4[[#This Row],[start. č.]],'3. REGISTRACE'!B:F,3,0)),"-",VLOOKUP(Tabulka4[[#This Row],[start. č.]],'3. REGISTRACE'!B:F,3,0)))</f>
        <v>-</v>
      </c>
      <c r="F212" s="46" t="str">
        <f>IF(ISBLANK(Tabulka4[[#This Row],[start. č.]]),"-",IF(Tabulka4[[#This Row],[příjmení a jméno]]="start. č. nebylo registrováno!","-",IF(VLOOKUP(Tabulka4[[#This Row],[start. č.]],'3. REGISTRACE'!B:F,4,0)=0,"-",VLOOKUP(Tabulka4[[#This Row],[start. č.]],'3. REGISTRACE'!B:F,4,0))))</f>
        <v>-</v>
      </c>
      <c r="G212" s="18" t="str">
        <f>IF(ISBLANK(Tabulka4[[#This Row],[start. č.]]),"-",IF(Tabulka4[[#This Row],[příjmení a jméno]]="start. č. nebylo registrováno!","-",IF(VLOOKUP(Tabulka4[[#This Row],[start. č.]],'3. REGISTRACE'!B:F,5,0)=0,"-",VLOOKUP(Tabulka4[[#This Row],[start. č.]],'3. REGISTRACE'!B:F,5,0))))</f>
        <v>-</v>
      </c>
      <c r="H212" s="52"/>
      <c r="I212" s="48"/>
      <c r="J212" s="53"/>
      <c r="K212" s="42">
        <f>TIME(Tabulka4[[#This Row],[hod]],Tabulka4[[#This Row],[min]],Tabulka4[[#This Row],[sek]])</f>
        <v>0</v>
      </c>
      <c r="L212" s="18" t="str">
        <f>IF(ISBLANK(Tabulka4[[#This Row],[start. č.]]),"-",IF(Tabulka4[[#This Row],[příjmení a jméno]]="start. č. nebylo registrováno!","-",IF(VLOOKUP(Tabulka4[[#This Row],[start. č.]],'3. REGISTRACE'!B:G,6,0)=0,"-",VLOOKUP(Tabulka4[[#This Row],[start. č.]],'3. REGISTRACE'!B:G,6,0))))</f>
        <v>-</v>
      </c>
      <c r="M212" s="44" t="str">
        <f>IF(Tabulka4[[#This Row],[kategorie]]="-","-",COUNTIFS(G$10:G212,Tabulka4[[#This Row],[m/ž]],L$10:L212,Tabulka4[[#This Row],[kategorie]]))</f>
        <v>-</v>
      </c>
      <c r="N212" s="57" t="str">
        <f>IF(AND(ISBLANK(H212),ISBLANK(I212),ISBLANK(J212)),"-",IF(K212&gt;=MAX(K$10:K212),"ok","chyba!!!"))</f>
        <v>-</v>
      </c>
    </row>
    <row r="213" spans="2:14">
      <c r="B213" s="44">
        <v>204</v>
      </c>
      <c r="C213" s="45"/>
      <c r="D213" s="21" t="str">
        <f>IF(ISBLANK(Tabulka4[[#This Row],[start. č.]]),"-",IF(ISERROR(VLOOKUP(Tabulka4[[#This Row],[start. č.]],'3. REGISTRACE'!B:F,2,0)),"start. č. nebylo registrováno!",VLOOKUP(Tabulka4[[#This Row],[start. č.]],'3. REGISTRACE'!B:F,2,0)))</f>
        <v>-</v>
      </c>
      <c r="E213" s="18" t="str">
        <f>IF(ISBLANK(Tabulka4[[#This Row],[start. č.]]),"-",IF(ISERROR(VLOOKUP(Tabulka4[[#This Row],[start. č.]],'3. REGISTRACE'!B:F,3,0)),"-",VLOOKUP(Tabulka4[[#This Row],[start. č.]],'3. REGISTRACE'!B:F,3,0)))</f>
        <v>-</v>
      </c>
      <c r="F213" s="46" t="str">
        <f>IF(ISBLANK(Tabulka4[[#This Row],[start. č.]]),"-",IF(Tabulka4[[#This Row],[příjmení a jméno]]="start. č. nebylo registrováno!","-",IF(VLOOKUP(Tabulka4[[#This Row],[start. č.]],'3. REGISTRACE'!B:F,4,0)=0,"-",VLOOKUP(Tabulka4[[#This Row],[start. č.]],'3. REGISTRACE'!B:F,4,0))))</f>
        <v>-</v>
      </c>
      <c r="G213" s="18" t="str">
        <f>IF(ISBLANK(Tabulka4[[#This Row],[start. č.]]),"-",IF(Tabulka4[[#This Row],[příjmení a jméno]]="start. č. nebylo registrováno!","-",IF(VLOOKUP(Tabulka4[[#This Row],[start. č.]],'3. REGISTRACE'!B:F,5,0)=0,"-",VLOOKUP(Tabulka4[[#This Row],[start. č.]],'3. REGISTRACE'!B:F,5,0))))</f>
        <v>-</v>
      </c>
      <c r="H213" s="52"/>
      <c r="I213" s="48"/>
      <c r="J213" s="53"/>
      <c r="K213" s="42">
        <f>TIME(Tabulka4[[#This Row],[hod]],Tabulka4[[#This Row],[min]],Tabulka4[[#This Row],[sek]])</f>
        <v>0</v>
      </c>
      <c r="L213" s="18" t="str">
        <f>IF(ISBLANK(Tabulka4[[#This Row],[start. č.]]),"-",IF(Tabulka4[[#This Row],[příjmení a jméno]]="start. č. nebylo registrováno!","-",IF(VLOOKUP(Tabulka4[[#This Row],[start. č.]],'3. REGISTRACE'!B:G,6,0)=0,"-",VLOOKUP(Tabulka4[[#This Row],[start. č.]],'3. REGISTRACE'!B:G,6,0))))</f>
        <v>-</v>
      </c>
      <c r="M213" s="44" t="str">
        <f>IF(Tabulka4[[#This Row],[kategorie]]="-","-",COUNTIFS(G$10:G213,Tabulka4[[#This Row],[m/ž]],L$10:L213,Tabulka4[[#This Row],[kategorie]]))</f>
        <v>-</v>
      </c>
      <c r="N213" s="57" t="str">
        <f>IF(AND(ISBLANK(H213),ISBLANK(I213),ISBLANK(J213)),"-",IF(K213&gt;=MAX(K$10:K213),"ok","chyba!!!"))</f>
        <v>-</v>
      </c>
    </row>
    <row r="214" spans="2:14">
      <c r="B214" s="44">
        <v>205</v>
      </c>
      <c r="C214" s="45"/>
      <c r="D214" s="21" t="str">
        <f>IF(ISBLANK(Tabulka4[[#This Row],[start. č.]]),"-",IF(ISERROR(VLOOKUP(Tabulka4[[#This Row],[start. č.]],'3. REGISTRACE'!B:F,2,0)),"start. č. nebylo registrováno!",VLOOKUP(Tabulka4[[#This Row],[start. č.]],'3. REGISTRACE'!B:F,2,0)))</f>
        <v>-</v>
      </c>
      <c r="E214" s="18" t="str">
        <f>IF(ISBLANK(Tabulka4[[#This Row],[start. č.]]),"-",IF(ISERROR(VLOOKUP(Tabulka4[[#This Row],[start. č.]],'3. REGISTRACE'!B:F,3,0)),"-",VLOOKUP(Tabulka4[[#This Row],[start. č.]],'3. REGISTRACE'!B:F,3,0)))</f>
        <v>-</v>
      </c>
      <c r="F214" s="46" t="str">
        <f>IF(ISBLANK(Tabulka4[[#This Row],[start. č.]]),"-",IF(Tabulka4[[#This Row],[příjmení a jméno]]="start. č. nebylo registrováno!","-",IF(VLOOKUP(Tabulka4[[#This Row],[start. č.]],'3. REGISTRACE'!B:F,4,0)=0,"-",VLOOKUP(Tabulka4[[#This Row],[start. č.]],'3. REGISTRACE'!B:F,4,0))))</f>
        <v>-</v>
      </c>
      <c r="G214" s="18" t="str">
        <f>IF(ISBLANK(Tabulka4[[#This Row],[start. č.]]),"-",IF(Tabulka4[[#This Row],[příjmení a jméno]]="start. č. nebylo registrováno!","-",IF(VLOOKUP(Tabulka4[[#This Row],[start. č.]],'3. REGISTRACE'!B:F,5,0)=0,"-",VLOOKUP(Tabulka4[[#This Row],[start. č.]],'3. REGISTRACE'!B:F,5,0))))</f>
        <v>-</v>
      </c>
      <c r="H214" s="52"/>
      <c r="I214" s="48"/>
      <c r="J214" s="53"/>
      <c r="K214" s="42">
        <f>TIME(Tabulka4[[#This Row],[hod]],Tabulka4[[#This Row],[min]],Tabulka4[[#This Row],[sek]])</f>
        <v>0</v>
      </c>
      <c r="L214" s="18" t="str">
        <f>IF(ISBLANK(Tabulka4[[#This Row],[start. č.]]),"-",IF(Tabulka4[[#This Row],[příjmení a jméno]]="start. č. nebylo registrováno!","-",IF(VLOOKUP(Tabulka4[[#This Row],[start. č.]],'3. REGISTRACE'!B:G,6,0)=0,"-",VLOOKUP(Tabulka4[[#This Row],[start. č.]],'3. REGISTRACE'!B:G,6,0))))</f>
        <v>-</v>
      </c>
      <c r="M214" s="44" t="str">
        <f>IF(Tabulka4[[#This Row],[kategorie]]="-","-",COUNTIFS(G$10:G214,Tabulka4[[#This Row],[m/ž]],L$10:L214,Tabulka4[[#This Row],[kategorie]]))</f>
        <v>-</v>
      </c>
      <c r="N214" s="57" t="str">
        <f>IF(AND(ISBLANK(H214),ISBLANK(I214),ISBLANK(J214)),"-",IF(K214&gt;=MAX(K$10:K214),"ok","chyba!!!"))</f>
        <v>-</v>
      </c>
    </row>
    <row r="215" spans="2:14">
      <c r="B215" s="44">
        <v>206</v>
      </c>
      <c r="C215" s="45"/>
      <c r="D215" s="21" t="str">
        <f>IF(ISBLANK(Tabulka4[[#This Row],[start. č.]]),"-",IF(ISERROR(VLOOKUP(Tabulka4[[#This Row],[start. č.]],'3. REGISTRACE'!B:F,2,0)),"start. č. nebylo registrováno!",VLOOKUP(Tabulka4[[#This Row],[start. č.]],'3. REGISTRACE'!B:F,2,0)))</f>
        <v>-</v>
      </c>
      <c r="E215" s="18" t="str">
        <f>IF(ISBLANK(Tabulka4[[#This Row],[start. č.]]),"-",IF(ISERROR(VLOOKUP(Tabulka4[[#This Row],[start. č.]],'3. REGISTRACE'!B:F,3,0)),"-",VLOOKUP(Tabulka4[[#This Row],[start. č.]],'3. REGISTRACE'!B:F,3,0)))</f>
        <v>-</v>
      </c>
      <c r="F215" s="46" t="str">
        <f>IF(ISBLANK(Tabulka4[[#This Row],[start. č.]]),"-",IF(Tabulka4[[#This Row],[příjmení a jméno]]="start. č. nebylo registrováno!","-",IF(VLOOKUP(Tabulka4[[#This Row],[start. č.]],'3. REGISTRACE'!B:F,4,0)=0,"-",VLOOKUP(Tabulka4[[#This Row],[start. č.]],'3. REGISTRACE'!B:F,4,0))))</f>
        <v>-</v>
      </c>
      <c r="G215" s="18" t="str">
        <f>IF(ISBLANK(Tabulka4[[#This Row],[start. č.]]),"-",IF(Tabulka4[[#This Row],[příjmení a jméno]]="start. č. nebylo registrováno!","-",IF(VLOOKUP(Tabulka4[[#This Row],[start. č.]],'3. REGISTRACE'!B:F,5,0)=0,"-",VLOOKUP(Tabulka4[[#This Row],[start. č.]],'3. REGISTRACE'!B:F,5,0))))</f>
        <v>-</v>
      </c>
      <c r="H215" s="52"/>
      <c r="I215" s="48"/>
      <c r="J215" s="53"/>
      <c r="K215" s="42">
        <f>TIME(Tabulka4[[#This Row],[hod]],Tabulka4[[#This Row],[min]],Tabulka4[[#This Row],[sek]])</f>
        <v>0</v>
      </c>
      <c r="L215" s="18" t="str">
        <f>IF(ISBLANK(Tabulka4[[#This Row],[start. č.]]),"-",IF(Tabulka4[[#This Row],[příjmení a jméno]]="start. č. nebylo registrováno!","-",IF(VLOOKUP(Tabulka4[[#This Row],[start. č.]],'3. REGISTRACE'!B:G,6,0)=0,"-",VLOOKUP(Tabulka4[[#This Row],[start. č.]],'3. REGISTRACE'!B:G,6,0))))</f>
        <v>-</v>
      </c>
      <c r="M215" s="44" t="str">
        <f>IF(Tabulka4[[#This Row],[kategorie]]="-","-",COUNTIFS(G$10:G215,Tabulka4[[#This Row],[m/ž]],L$10:L215,Tabulka4[[#This Row],[kategorie]]))</f>
        <v>-</v>
      </c>
      <c r="N215" s="57" t="str">
        <f>IF(AND(ISBLANK(H215),ISBLANK(I215),ISBLANK(J215)),"-",IF(K215&gt;=MAX(K$10:K215),"ok","chyba!!!"))</f>
        <v>-</v>
      </c>
    </row>
    <row r="216" spans="2:14">
      <c r="B216" s="44">
        <v>207</v>
      </c>
      <c r="C216" s="45"/>
      <c r="D216" s="21" t="str">
        <f>IF(ISBLANK(Tabulka4[[#This Row],[start. č.]]),"-",IF(ISERROR(VLOOKUP(Tabulka4[[#This Row],[start. č.]],'3. REGISTRACE'!B:F,2,0)),"start. č. nebylo registrováno!",VLOOKUP(Tabulka4[[#This Row],[start. č.]],'3. REGISTRACE'!B:F,2,0)))</f>
        <v>-</v>
      </c>
      <c r="E216" s="18" t="str">
        <f>IF(ISBLANK(Tabulka4[[#This Row],[start. č.]]),"-",IF(ISERROR(VLOOKUP(Tabulka4[[#This Row],[start. č.]],'3. REGISTRACE'!B:F,3,0)),"-",VLOOKUP(Tabulka4[[#This Row],[start. č.]],'3. REGISTRACE'!B:F,3,0)))</f>
        <v>-</v>
      </c>
      <c r="F216" s="46" t="str">
        <f>IF(ISBLANK(Tabulka4[[#This Row],[start. č.]]),"-",IF(Tabulka4[[#This Row],[příjmení a jméno]]="start. č. nebylo registrováno!","-",IF(VLOOKUP(Tabulka4[[#This Row],[start. č.]],'3. REGISTRACE'!B:F,4,0)=0,"-",VLOOKUP(Tabulka4[[#This Row],[start. č.]],'3. REGISTRACE'!B:F,4,0))))</f>
        <v>-</v>
      </c>
      <c r="G216" s="18" t="str">
        <f>IF(ISBLANK(Tabulka4[[#This Row],[start. č.]]),"-",IF(Tabulka4[[#This Row],[příjmení a jméno]]="start. č. nebylo registrováno!","-",IF(VLOOKUP(Tabulka4[[#This Row],[start. č.]],'3. REGISTRACE'!B:F,5,0)=0,"-",VLOOKUP(Tabulka4[[#This Row],[start. č.]],'3. REGISTRACE'!B:F,5,0))))</f>
        <v>-</v>
      </c>
      <c r="H216" s="52"/>
      <c r="I216" s="48"/>
      <c r="J216" s="53"/>
      <c r="K216" s="42">
        <f>TIME(Tabulka4[[#This Row],[hod]],Tabulka4[[#This Row],[min]],Tabulka4[[#This Row],[sek]])</f>
        <v>0</v>
      </c>
      <c r="L216" s="18" t="str">
        <f>IF(ISBLANK(Tabulka4[[#This Row],[start. č.]]),"-",IF(Tabulka4[[#This Row],[příjmení a jméno]]="start. č. nebylo registrováno!","-",IF(VLOOKUP(Tabulka4[[#This Row],[start. č.]],'3. REGISTRACE'!B:G,6,0)=0,"-",VLOOKUP(Tabulka4[[#This Row],[start. č.]],'3. REGISTRACE'!B:G,6,0))))</f>
        <v>-</v>
      </c>
      <c r="M216" s="44" t="str">
        <f>IF(Tabulka4[[#This Row],[kategorie]]="-","-",COUNTIFS(G$10:G216,Tabulka4[[#This Row],[m/ž]],L$10:L216,Tabulka4[[#This Row],[kategorie]]))</f>
        <v>-</v>
      </c>
      <c r="N216" s="57" t="str">
        <f>IF(AND(ISBLANK(H216),ISBLANK(I216),ISBLANK(J216)),"-",IF(K216&gt;=MAX(K$10:K216),"ok","chyba!!!"))</f>
        <v>-</v>
      </c>
    </row>
    <row r="217" spans="2:14">
      <c r="B217" s="44">
        <v>208</v>
      </c>
      <c r="C217" s="45"/>
      <c r="D217" s="21" t="str">
        <f>IF(ISBLANK(Tabulka4[[#This Row],[start. č.]]),"-",IF(ISERROR(VLOOKUP(Tabulka4[[#This Row],[start. č.]],'3. REGISTRACE'!B:F,2,0)),"start. č. nebylo registrováno!",VLOOKUP(Tabulka4[[#This Row],[start. č.]],'3. REGISTRACE'!B:F,2,0)))</f>
        <v>-</v>
      </c>
      <c r="E217" s="18" t="str">
        <f>IF(ISBLANK(Tabulka4[[#This Row],[start. č.]]),"-",IF(ISERROR(VLOOKUP(Tabulka4[[#This Row],[start. č.]],'3. REGISTRACE'!B:F,3,0)),"-",VLOOKUP(Tabulka4[[#This Row],[start. č.]],'3. REGISTRACE'!B:F,3,0)))</f>
        <v>-</v>
      </c>
      <c r="F217" s="46" t="str">
        <f>IF(ISBLANK(Tabulka4[[#This Row],[start. č.]]),"-",IF(Tabulka4[[#This Row],[příjmení a jméno]]="start. č. nebylo registrováno!","-",IF(VLOOKUP(Tabulka4[[#This Row],[start. č.]],'3. REGISTRACE'!B:F,4,0)=0,"-",VLOOKUP(Tabulka4[[#This Row],[start. č.]],'3. REGISTRACE'!B:F,4,0))))</f>
        <v>-</v>
      </c>
      <c r="G217" s="18" t="str">
        <f>IF(ISBLANK(Tabulka4[[#This Row],[start. č.]]),"-",IF(Tabulka4[[#This Row],[příjmení a jméno]]="start. č. nebylo registrováno!","-",IF(VLOOKUP(Tabulka4[[#This Row],[start. č.]],'3. REGISTRACE'!B:F,5,0)=0,"-",VLOOKUP(Tabulka4[[#This Row],[start. č.]],'3. REGISTRACE'!B:F,5,0))))</f>
        <v>-</v>
      </c>
      <c r="H217" s="52"/>
      <c r="I217" s="48"/>
      <c r="J217" s="53"/>
      <c r="K217" s="42">
        <f>TIME(Tabulka4[[#This Row],[hod]],Tabulka4[[#This Row],[min]],Tabulka4[[#This Row],[sek]])</f>
        <v>0</v>
      </c>
      <c r="L217" s="18" t="str">
        <f>IF(ISBLANK(Tabulka4[[#This Row],[start. č.]]),"-",IF(Tabulka4[[#This Row],[příjmení a jméno]]="start. č. nebylo registrováno!","-",IF(VLOOKUP(Tabulka4[[#This Row],[start. č.]],'3. REGISTRACE'!B:G,6,0)=0,"-",VLOOKUP(Tabulka4[[#This Row],[start. č.]],'3. REGISTRACE'!B:G,6,0))))</f>
        <v>-</v>
      </c>
      <c r="M217" s="44" t="str">
        <f>IF(Tabulka4[[#This Row],[kategorie]]="-","-",COUNTIFS(G$10:G217,Tabulka4[[#This Row],[m/ž]],L$10:L217,Tabulka4[[#This Row],[kategorie]]))</f>
        <v>-</v>
      </c>
      <c r="N217" s="57" t="str">
        <f>IF(AND(ISBLANK(H217),ISBLANK(I217),ISBLANK(J217)),"-",IF(K217&gt;=MAX(K$10:K217),"ok","chyba!!!"))</f>
        <v>-</v>
      </c>
    </row>
    <row r="218" spans="2:14">
      <c r="B218" s="44">
        <v>209</v>
      </c>
      <c r="C218" s="45"/>
      <c r="D218" s="21" t="str">
        <f>IF(ISBLANK(Tabulka4[[#This Row],[start. č.]]),"-",IF(ISERROR(VLOOKUP(Tabulka4[[#This Row],[start. č.]],'3. REGISTRACE'!B:F,2,0)),"start. č. nebylo registrováno!",VLOOKUP(Tabulka4[[#This Row],[start. č.]],'3. REGISTRACE'!B:F,2,0)))</f>
        <v>-</v>
      </c>
      <c r="E218" s="18" t="str">
        <f>IF(ISBLANK(Tabulka4[[#This Row],[start. č.]]),"-",IF(ISERROR(VLOOKUP(Tabulka4[[#This Row],[start. č.]],'3. REGISTRACE'!B:F,3,0)),"-",VLOOKUP(Tabulka4[[#This Row],[start. č.]],'3. REGISTRACE'!B:F,3,0)))</f>
        <v>-</v>
      </c>
      <c r="F218" s="46" t="str">
        <f>IF(ISBLANK(Tabulka4[[#This Row],[start. č.]]),"-",IF(Tabulka4[[#This Row],[příjmení a jméno]]="start. č. nebylo registrováno!","-",IF(VLOOKUP(Tabulka4[[#This Row],[start. č.]],'3. REGISTRACE'!B:F,4,0)=0,"-",VLOOKUP(Tabulka4[[#This Row],[start. č.]],'3. REGISTRACE'!B:F,4,0))))</f>
        <v>-</v>
      </c>
      <c r="G218" s="18" t="str">
        <f>IF(ISBLANK(Tabulka4[[#This Row],[start. č.]]),"-",IF(Tabulka4[[#This Row],[příjmení a jméno]]="start. č. nebylo registrováno!","-",IF(VLOOKUP(Tabulka4[[#This Row],[start. č.]],'3. REGISTRACE'!B:F,5,0)=0,"-",VLOOKUP(Tabulka4[[#This Row],[start. č.]],'3. REGISTRACE'!B:F,5,0))))</f>
        <v>-</v>
      </c>
      <c r="H218" s="52"/>
      <c r="I218" s="48"/>
      <c r="J218" s="53"/>
      <c r="K218" s="42">
        <f>TIME(Tabulka4[[#This Row],[hod]],Tabulka4[[#This Row],[min]],Tabulka4[[#This Row],[sek]])</f>
        <v>0</v>
      </c>
      <c r="L218" s="18" t="str">
        <f>IF(ISBLANK(Tabulka4[[#This Row],[start. č.]]),"-",IF(Tabulka4[[#This Row],[příjmení a jméno]]="start. č. nebylo registrováno!","-",IF(VLOOKUP(Tabulka4[[#This Row],[start. č.]],'3. REGISTRACE'!B:G,6,0)=0,"-",VLOOKUP(Tabulka4[[#This Row],[start. č.]],'3. REGISTRACE'!B:G,6,0))))</f>
        <v>-</v>
      </c>
      <c r="M218" s="44" t="str">
        <f>IF(Tabulka4[[#This Row],[kategorie]]="-","-",COUNTIFS(G$10:G218,Tabulka4[[#This Row],[m/ž]],L$10:L218,Tabulka4[[#This Row],[kategorie]]))</f>
        <v>-</v>
      </c>
      <c r="N218" s="57" t="str">
        <f>IF(AND(ISBLANK(H218),ISBLANK(I218),ISBLANK(J218)),"-",IF(K218&gt;=MAX(K$10:K218),"ok","chyba!!!"))</f>
        <v>-</v>
      </c>
    </row>
    <row r="219" spans="2:14">
      <c r="B219" s="44">
        <v>210</v>
      </c>
      <c r="C219" s="45"/>
      <c r="D219" s="21" t="str">
        <f>IF(ISBLANK(Tabulka4[[#This Row],[start. č.]]),"-",IF(ISERROR(VLOOKUP(Tabulka4[[#This Row],[start. č.]],'3. REGISTRACE'!B:F,2,0)),"start. č. nebylo registrováno!",VLOOKUP(Tabulka4[[#This Row],[start. č.]],'3. REGISTRACE'!B:F,2,0)))</f>
        <v>-</v>
      </c>
      <c r="E219" s="18" t="str">
        <f>IF(ISBLANK(Tabulka4[[#This Row],[start. č.]]),"-",IF(ISERROR(VLOOKUP(Tabulka4[[#This Row],[start. č.]],'3. REGISTRACE'!B:F,3,0)),"-",VLOOKUP(Tabulka4[[#This Row],[start. č.]],'3. REGISTRACE'!B:F,3,0)))</f>
        <v>-</v>
      </c>
      <c r="F219" s="46" t="str">
        <f>IF(ISBLANK(Tabulka4[[#This Row],[start. č.]]),"-",IF(Tabulka4[[#This Row],[příjmení a jméno]]="start. č. nebylo registrováno!","-",IF(VLOOKUP(Tabulka4[[#This Row],[start. č.]],'3. REGISTRACE'!B:F,4,0)=0,"-",VLOOKUP(Tabulka4[[#This Row],[start. č.]],'3. REGISTRACE'!B:F,4,0))))</f>
        <v>-</v>
      </c>
      <c r="G219" s="18" t="str">
        <f>IF(ISBLANK(Tabulka4[[#This Row],[start. č.]]),"-",IF(Tabulka4[[#This Row],[příjmení a jméno]]="start. č. nebylo registrováno!","-",IF(VLOOKUP(Tabulka4[[#This Row],[start. č.]],'3. REGISTRACE'!B:F,5,0)=0,"-",VLOOKUP(Tabulka4[[#This Row],[start. č.]],'3. REGISTRACE'!B:F,5,0))))</f>
        <v>-</v>
      </c>
      <c r="H219" s="52"/>
      <c r="I219" s="48"/>
      <c r="J219" s="53"/>
      <c r="K219" s="42">
        <f>TIME(Tabulka4[[#This Row],[hod]],Tabulka4[[#This Row],[min]],Tabulka4[[#This Row],[sek]])</f>
        <v>0</v>
      </c>
      <c r="L219" s="18" t="str">
        <f>IF(ISBLANK(Tabulka4[[#This Row],[start. č.]]),"-",IF(Tabulka4[[#This Row],[příjmení a jméno]]="start. č. nebylo registrováno!","-",IF(VLOOKUP(Tabulka4[[#This Row],[start. č.]],'3. REGISTRACE'!B:G,6,0)=0,"-",VLOOKUP(Tabulka4[[#This Row],[start. č.]],'3. REGISTRACE'!B:G,6,0))))</f>
        <v>-</v>
      </c>
      <c r="M219" s="44" t="str">
        <f>IF(Tabulka4[[#This Row],[kategorie]]="-","-",COUNTIFS(G$10:G219,Tabulka4[[#This Row],[m/ž]],L$10:L219,Tabulka4[[#This Row],[kategorie]]))</f>
        <v>-</v>
      </c>
      <c r="N219" s="57" t="str">
        <f>IF(AND(ISBLANK(H219),ISBLANK(I219),ISBLANK(J219)),"-",IF(K219&gt;=MAX(K$10:K219),"ok","chyba!!!"))</f>
        <v>-</v>
      </c>
    </row>
    <row r="220" spans="2:14">
      <c r="B220" s="44">
        <v>211</v>
      </c>
      <c r="C220" s="45"/>
      <c r="D220" s="21" t="str">
        <f>IF(ISBLANK(Tabulka4[[#This Row],[start. č.]]),"-",IF(ISERROR(VLOOKUP(Tabulka4[[#This Row],[start. č.]],'3. REGISTRACE'!B:F,2,0)),"start. č. nebylo registrováno!",VLOOKUP(Tabulka4[[#This Row],[start. č.]],'3. REGISTRACE'!B:F,2,0)))</f>
        <v>-</v>
      </c>
      <c r="E220" s="18" t="str">
        <f>IF(ISBLANK(Tabulka4[[#This Row],[start. č.]]),"-",IF(ISERROR(VLOOKUP(Tabulka4[[#This Row],[start. č.]],'3. REGISTRACE'!B:F,3,0)),"-",VLOOKUP(Tabulka4[[#This Row],[start. č.]],'3. REGISTRACE'!B:F,3,0)))</f>
        <v>-</v>
      </c>
      <c r="F220" s="46" t="str">
        <f>IF(ISBLANK(Tabulka4[[#This Row],[start. č.]]),"-",IF(Tabulka4[[#This Row],[příjmení a jméno]]="start. č. nebylo registrováno!","-",IF(VLOOKUP(Tabulka4[[#This Row],[start. č.]],'3. REGISTRACE'!B:F,4,0)=0,"-",VLOOKUP(Tabulka4[[#This Row],[start. č.]],'3. REGISTRACE'!B:F,4,0))))</f>
        <v>-</v>
      </c>
      <c r="G220" s="18" t="str">
        <f>IF(ISBLANK(Tabulka4[[#This Row],[start. č.]]),"-",IF(Tabulka4[[#This Row],[příjmení a jméno]]="start. č. nebylo registrováno!","-",IF(VLOOKUP(Tabulka4[[#This Row],[start. č.]],'3. REGISTRACE'!B:F,5,0)=0,"-",VLOOKUP(Tabulka4[[#This Row],[start. č.]],'3. REGISTRACE'!B:F,5,0))))</f>
        <v>-</v>
      </c>
      <c r="H220" s="52"/>
      <c r="I220" s="48"/>
      <c r="J220" s="53"/>
      <c r="K220" s="42">
        <f>TIME(Tabulka4[[#This Row],[hod]],Tabulka4[[#This Row],[min]],Tabulka4[[#This Row],[sek]])</f>
        <v>0</v>
      </c>
      <c r="L220" s="18" t="str">
        <f>IF(ISBLANK(Tabulka4[[#This Row],[start. č.]]),"-",IF(Tabulka4[[#This Row],[příjmení a jméno]]="start. č. nebylo registrováno!","-",IF(VLOOKUP(Tabulka4[[#This Row],[start. č.]],'3. REGISTRACE'!B:G,6,0)=0,"-",VLOOKUP(Tabulka4[[#This Row],[start. č.]],'3. REGISTRACE'!B:G,6,0))))</f>
        <v>-</v>
      </c>
      <c r="M220" s="44" t="str">
        <f>IF(Tabulka4[[#This Row],[kategorie]]="-","-",COUNTIFS(G$10:G220,Tabulka4[[#This Row],[m/ž]],L$10:L220,Tabulka4[[#This Row],[kategorie]]))</f>
        <v>-</v>
      </c>
      <c r="N220" s="57" t="str">
        <f>IF(AND(ISBLANK(H220),ISBLANK(I220),ISBLANK(J220)),"-",IF(K220&gt;=MAX(K$10:K220),"ok","chyba!!!"))</f>
        <v>-</v>
      </c>
    </row>
    <row r="221" spans="2:14">
      <c r="B221" s="44">
        <v>212</v>
      </c>
      <c r="C221" s="45"/>
      <c r="D221" s="21" t="str">
        <f>IF(ISBLANK(Tabulka4[[#This Row],[start. č.]]),"-",IF(ISERROR(VLOOKUP(Tabulka4[[#This Row],[start. č.]],'3. REGISTRACE'!B:F,2,0)),"start. č. nebylo registrováno!",VLOOKUP(Tabulka4[[#This Row],[start. č.]],'3. REGISTRACE'!B:F,2,0)))</f>
        <v>-</v>
      </c>
      <c r="E221" s="18" t="str">
        <f>IF(ISBLANK(Tabulka4[[#This Row],[start. č.]]),"-",IF(ISERROR(VLOOKUP(Tabulka4[[#This Row],[start. č.]],'3. REGISTRACE'!B:F,3,0)),"-",VLOOKUP(Tabulka4[[#This Row],[start. č.]],'3. REGISTRACE'!B:F,3,0)))</f>
        <v>-</v>
      </c>
      <c r="F221" s="46" t="str">
        <f>IF(ISBLANK(Tabulka4[[#This Row],[start. č.]]),"-",IF(Tabulka4[[#This Row],[příjmení a jméno]]="start. č. nebylo registrováno!","-",IF(VLOOKUP(Tabulka4[[#This Row],[start. č.]],'3. REGISTRACE'!B:F,4,0)=0,"-",VLOOKUP(Tabulka4[[#This Row],[start. č.]],'3. REGISTRACE'!B:F,4,0))))</f>
        <v>-</v>
      </c>
      <c r="G221" s="18" t="str">
        <f>IF(ISBLANK(Tabulka4[[#This Row],[start. č.]]),"-",IF(Tabulka4[[#This Row],[příjmení a jméno]]="start. č. nebylo registrováno!","-",IF(VLOOKUP(Tabulka4[[#This Row],[start. č.]],'3. REGISTRACE'!B:F,5,0)=0,"-",VLOOKUP(Tabulka4[[#This Row],[start. č.]],'3. REGISTRACE'!B:F,5,0))))</f>
        <v>-</v>
      </c>
      <c r="H221" s="52"/>
      <c r="I221" s="48"/>
      <c r="J221" s="53"/>
      <c r="K221" s="42">
        <f>TIME(Tabulka4[[#This Row],[hod]],Tabulka4[[#This Row],[min]],Tabulka4[[#This Row],[sek]])</f>
        <v>0</v>
      </c>
      <c r="L221" s="18" t="str">
        <f>IF(ISBLANK(Tabulka4[[#This Row],[start. č.]]),"-",IF(Tabulka4[[#This Row],[příjmení a jméno]]="start. č. nebylo registrováno!","-",IF(VLOOKUP(Tabulka4[[#This Row],[start. č.]],'3. REGISTRACE'!B:G,6,0)=0,"-",VLOOKUP(Tabulka4[[#This Row],[start. č.]],'3. REGISTRACE'!B:G,6,0))))</f>
        <v>-</v>
      </c>
      <c r="M221" s="44" t="str">
        <f>IF(Tabulka4[[#This Row],[kategorie]]="-","-",COUNTIFS(G$10:G221,Tabulka4[[#This Row],[m/ž]],L$10:L221,Tabulka4[[#This Row],[kategorie]]))</f>
        <v>-</v>
      </c>
      <c r="N221" s="57" t="str">
        <f>IF(AND(ISBLANK(H221),ISBLANK(I221),ISBLANK(J221)),"-",IF(K221&gt;=MAX(K$10:K221),"ok","chyba!!!"))</f>
        <v>-</v>
      </c>
    </row>
    <row r="222" spans="2:14">
      <c r="B222" s="44">
        <v>213</v>
      </c>
      <c r="C222" s="45"/>
      <c r="D222" s="21" t="str">
        <f>IF(ISBLANK(Tabulka4[[#This Row],[start. č.]]),"-",IF(ISERROR(VLOOKUP(Tabulka4[[#This Row],[start. č.]],'3. REGISTRACE'!B:F,2,0)),"start. č. nebylo registrováno!",VLOOKUP(Tabulka4[[#This Row],[start. č.]],'3. REGISTRACE'!B:F,2,0)))</f>
        <v>-</v>
      </c>
      <c r="E222" s="18" t="str">
        <f>IF(ISBLANK(Tabulka4[[#This Row],[start. č.]]),"-",IF(ISERROR(VLOOKUP(Tabulka4[[#This Row],[start. č.]],'3. REGISTRACE'!B:F,3,0)),"-",VLOOKUP(Tabulka4[[#This Row],[start. č.]],'3. REGISTRACE'!B:F,3,0)))</f>
        <v>-</v>
      </c>
      <c r="F222" s="46" t="str">
        <f>IF(ISBLANK(Tabulka4[[#This Row],[start. č.]]),"-",IF(Tabulka4[[#This Row],[příjmení a jméno]]="start. č. nebylo registrováno!","-",IF(VLOOKUP(Tabulka4[[#This Row],[start. č.]],'3. REGISTRACE'!B:F,4,0)=0,"-",VLOOKUP(Tabulka4[[#This Row],[start. č.]],'3. REGISTRACE'!B:F,4,0))))</f>
        <v>-</v>
      </c>
      <c r="G222" s="18" t="str">
        <f>IF(ISBLANK(Tabulka4[[#This Row],[start. č.]]),"-",IF(Tabulka4[[#This Row],[příjmení a jméno]]="start. č. nebylo registrováno!","-",IF(VLOOKUP(Tabulka4[[#This Row],[start. č.]],'3. REGISTRACE'!B:F,5,0)=0,"-",VLOOKUP(Tabulka4[[#This Row],[start. č.]],'3. REGISTRACE'!B:F,5,0))))</f>
        <v>-</v>
      </c>
      <c r="H222" s="52"/>
      <c r="I222" s="48"/>
      <c r="J222" s="53"/>
      <c r="K222" s="42">
        <f>TIME(Tabulka4[[#This Row],[hod]],Tabulka4[[#This Row],[min]],Tabulka4[[#This Row],[sek]])</f>
        <v>0</v>
      </c>
      <c r="L222" s="18" t="str">
        <f>IF(ISBLANK(Tabulka4[[#This Row],[start. č.]]),"-",IF(Tabulka4[[#This Row],[příjmení a jméno]]="start. č. nebylo registrováno!","-",IF(VLOOKUP(Tabulka4[[#This Row],[start. č.]],'3. REGISTRACE'!B:G,6,0)=0,"-",VLOOKUP(Tabulka4[[#This Row],[start. č.]],'3. REGISTRACE'!B:G,6,0))))</f>
        <v>-</v>
      </c>
      <c r="M222" s="44" t="str">
        <f>IF(Tabulka4[[#This Row],[kategorie]]="-","-",COUNTIFS(G$10:G222,Tabulka4[[#This Row],[m/ž]],L$10:L222,Tabulka4[[#This Row],[kategorie]]))</f>
        <v>-</v>
      </c>
      <c r="N222" s="57" t="str">
        <f>IF(AND(ISBLANK(H222),ISBLANK(I222),ISBLANK(J222)),"-",IF(K222&gt;=MAX(K$10:K222),"ok","chyba!!!"))</f>
        <v>-</v>
      </c>
    </row>
    <row r="223" spans="2:14">
      <c r="B223" s="44">
        <v>214</v>
      </c>
      <c r="C223" s="45"/>
      <c r="D223" s="21" t="str">
        <f>IF(ISBLANK(Tabulka4[[#This Row],[start. č.]]),"-",IF(ISERROR(VLOOKUP(Tabulka4[[#This Row],[start. č.]],'3. REGISTRACE'!B:F,2,0)),"start. č. nebylo registrováno!",VLOOKUP(Tabulka4[[#This Row],[start. č.]],'3. REGISTRACE'!B:F,2,0)))</f>
        <v>-</v>
      </c>
      <c r="E223" s="18" t="str">
        <f>IF(ISBLANK(Tabulka4[[#This Row],[start. č.]]),"-",IF(ISERROR(VLOOKUP(Tabulka4[[#This Row],[start. č.]],'3. REGISTRACE'!B:F,3,0)),"-",VLOOKUP(Tabulka4[[#This Row],[start. č.]],'3. REGISTRACE'!B:F,3,0)))</f>
        <v>-</v>
      </c>
      <c r="F223" s="46" t="str">
        <f>IF(ISBLANK(Tabulka4[[#This Row],[start. č.]]),"-",IF(Tabulka4[[#This Row],[příjmení a jméno]]="start. č. nebylo registrováno!","-",IF(VLOOKUP(Tabulka4[[#This Row],[start. č.]],'3. REGISTRACE'!B:F,4,0)=0,"-",VLOOKUP(Tabulka4[[#This Row],[start. č.]],'3. REGISTRACE'!B:F,4,0))))</f>
        <v>-</v>
      </c>
      <c r="G223" s="18" t="str">
        <f>IF(ISBLANK(Tabulka4[[#This Row],[start. č.]]),"-",IF(Tabulka4[[#This Row],[příjmení a jméno]]="start. č. nebylo registrováno!","-",IF(VLOOKUP(Tabulka4[[#This Row],[start. č.]],'3. REGISTRACE'!B:F,5,0)=0,"-",VLOOKUP(Tabulka4[[#This Row],[start. č.]],'3. REGISTRACE'!B:F,5,0))))</f>
        <v>-</v>
      </c>
      <c r="H223" s="52"/>
      <c r="I223" s="48"/>
      <c r="J223" s="53"/>
      <c r="K223" s="42">
        <f>TIME(Tabulka4[[#This Row],[hod]],Tabulka4[[#This Row],[min]],Tabulka4[[#This Row],[sek]])</f>
        <v>0</v>
      </c>
      <c r="L223" s="18" t="str">
        <f>IF(ISBLANK(Tabulka4[[#This Row],[start. č.]]),"-",IF(Tabulka4[[#This Row],[příjmení a jméno]]="start. č. nebylo registrováno!","-",IF(VLOOKUP(Tabulka4[[#This Row],[start. č.]],'3. REGISTRACE'!B:G,6,0)=0,"-",VLOOKUP(Tabulka4[[#This Row],[start. č.]],'3. REGISTRACE'!B:G,6,0))))</f>
        <v>-</v>
      </c>
      <c r="M223" s="44" t="str">
        <f>IF(Tabulka4[[#This Row],[kategorie]]="-","-",COUNTIFS(G$10:G223,Tabulka4[[#This Row],[m/ž]],L$10:L223,Tabulka4[[#This Row],[kategorie]]))</f>
        <v>-</v>
      </c>
      <c r="N223" s="57" t="str">
        <f>IF(AND(ISBLANK(H223),ISBLANK(I223),ISBLANK(J223)),"-",IF(K223&gt;=MAX(K$10:K223),"ok","chyba!!!"))</f>
        <v>-</v>
      </c>
    </row>
    <row r="224" spans="2:14">
      <c r="B224" s="44">
        <v>215</v>
      </c>
      <c r="C224" s="45"/>
      <c r="D224" s="21" t="str">
        <f>IF(ISBLANK(Tabulka4[[#This Row],[start. č.]]),"-",IF(ISERROR(VLOOKUP(Tabulka4[[#This Row],[start. č.]],'3. REGISTRACE'!B:F,2,0)),"start. č. nebylo registrováno!",VLOOKUP(Tabulka4[[#This Row],[start. č.]],'3. REGISTRACE'!B:F,2,0)))</f>
        <v>-</v>
      </c>
      <c r="E224" s="18" t="str">
        <f>IF(ISBLANK(Tabulka4[[#This Row],[start. č.]]),"-",IF(ISERROR(VLOOKUP(Tabulka4[[#This Row],[start. č.]],'3. REGISTRACE'!B:F,3,0)),"-",VLOOKUP(Tabulka4[[#This Row],[start. č.]],'3. REGISTRACE'!B:F,3,0)))</f>
        <v>-</v>
      </c>
      <c r="F224" s="46" t="str">
        <f>IF(ISBLANK(Tabulka4[[#This Row],[start. č.]]),"-",IF(Tabulka4[[#This Row],[příjmení a jméno]]="start. č. nebylo registrováno!","-",IF(VLOOKUP(Tabulka4[[#This Row],[start. č.]],'3. REGISTRACE'!B:F,4,0)=0,"-",VLOOKUP(Tabulka4[[#This Row],[start. č.]],'3. REGISTRACE'!B:F,4,0))))</f>
        <v>-</v>
      </c>
      <c r="G224" s="18" t="str">
        <f>IF(ISBLANK(Tabulka4[[#This Row],[start. č.]]),"-",IF(Tabulka4[[#This Row],[příjmení a jméno]]="start. č. nebylo registrováno!","-",IF(VLOOKUP(Tabulka4[[#This Row],[start. č.]],'3. REGISTRACE'!B:F,5,0)=0,"-",VLOOKUP(Tabulka4[[#This Row],[start. č.]],'3. REGISTRACE'!B:F,5,0))))</f>
        <v>-</v>
      </c>
      <c r="H224" s="52"/>
      <c r="I224" s="48"/>
      <c r="J224" s="53"/>
      <c r="K224" s="42">
        <f>TIME(Tabulka4[[#This Row],[hod]],Tabulka4[[#This Row],[min]],Tabulka4[[#This Row],[sek]])</f>
        <v>0</v>
      </c>
      <c r="L224" s="18" t="str">
        <f>IF(ISBLANK(Tabulka4[[#This Row],[start. č.]]),"-",IF(Tabulka4[[#This Row],[příjmení a jméno]]="start. č. nebylo registrováno!","-",IF(VLOOKUP(Tabulka4[[#This Row],[start. č.]],'3. REGISTRACE'!B:G,6,0)=0,"-",VLOOKUP(Tabulka4[[#This Row],[start. č.]],'3. REGISTRACE'!B:G,6,0))))</f>
        <v>-</v>
      </c>
      <c r="M224" s="44" t="str">
        <f>IF(Tabulka4[[#This Row],[kategorie]]="-","-",COUNTIFS(G$10:G224,Tabulka4[[#This Row],[m/ž]],L$10:L224,Tabulka4[[#This Row],[kategorie]]))</f>
        <v>-</v>
      </c>
      <c r="N224" s="57" t="str">
        <f>IF(AND(ISBLANK(H224),ISBLANK(I224),ISBLANK(J224)),"-",IF(K224&gt;=MAX(K$10:K224),"ok","chyba!!!"))</f>
        <v>-</v>
      </c>
    </row>
    <row r="225" spans="2:14">
      <c r="B225" s="44">
        <v>216</v>
      </c>
      <c r="C225" s="45"/>
      <c r="D225" s="21" t="str">
        <f>IF(ISBLANK(Tabulka4[[#This Row],[start. č.]]),"-",IF(ISERROR(VLOOKUP(Tabulka4[[#This Row],[start. č.]],'3. REGISTRACE'!B:F,2,0)),"start. č. nebylo registrováno!",VLOOKUP(Tabulka4[[#This Row],[start. č.]],'3. REGISTRACE'!B:F,2,0)))</f>
        <v>-</v>
      </c>
      <c r="E225" s="18" t="str">
        <f>IF(ISBLANK(Tabulka4[[#This Row],[start. č.]]),"-",IF(ISERROR(VLOOKUP(Tabulka4[[#This Row],[start. č.]],'3. REGISTRACE'!B:F,3,0)),"-",VLOOKUP(Tabulka4[[#This Row],[start. č.]],'3. REGISTRACE'!B:F,3,0)))</f>
        <v>-</v>
      </c>
      <c r="F225" s="46" t="str">
        <f>IF(ISBLANK(Tabulka4[[#This Row],[start. č.]]),"-",IF(Tabulka4[[#This Row],[příjmení a jméno]]="start. č. nebylo registrováno!","-",IF(VLOOKUP(Tabulka4[[#This Row],[start. č.]],'3. REGISTRACE'!B:F,4,0)=0,"-",VLOOKUP(Tabulka4[[#This Row],[start. č.]],'3. REGISTRACE'!B:F,4,0))))</f>
        <v>-</v>
      </c>
      <c r="G225" s="18" t="str">
        <f>IF(ISBLANK(Tabulka4[[#This Row],[start. č.]]),"-",IF(Tabulka4[[#This Row],[příjmení a jméno]]="start. č. nebylo registrováno!","-",IF(VLOOKUP(Tabulka4[[#This Row],[start. č.]],'3. REGISTRACE'!B:F,5,0)=0,"-",VLOOKUP(Tabulka4[[#This Row],[start. č.]],'3. REGISTRACE'!B:F,5,0))))</f>
        <v>-</v>
      </c>
      <c r="H225" s="52"/>
      <c r="I225" s="48"/>
      <c r="J225" s="53"/>
      <c r="K225" s="42">
        <f>TIME(Tabulka4[[#This Row],[hod]],Tabulka4[[#This Row],[min]],Tabulka4[[#This Row],[sek]])</f>
        <v>0</v>
      </c>
      <c r="L225" s="18" t="str">
        <f>IF(ISBLANK(Tabulka4[[#This Row],[start. č.]]),"-",IF(Tabulka4[[#This Row],[příjmení a jméno]]="start. č. nebylo registrováno!","-",IF(VLOOKUP(Tabulka4[[#This Row],[start. č.]],'3. REGISTRACE'!B:G,6,0)=0,"-",VLOOKUP(Tabulka4[[#This Row],[start. č.]],'3. REGISTRACE'!B:G,6,0))))</f>
        <v>-</v>
      </c>
      <c r="M225" s="44" t="str">
        <f>IF(Tabulka4[[#This Row],[kategorie]]="-","-",COUNTIFS(G$10:G225,Tabulka4[[#This Row],[m/ž]],L$10:L225,Tabulka4[[#This Row],[kategorie]]))</f>
        <v>-</v>
      </c>
      <c r="N225" s="57" t="str">
        <f>IF(AND(ISBLANK(H225),ISBLANK(I225),ISBLANK(J225)),"-",IF(K225&gt;=MAX(K$10:K225),"ok","chyba!!!"))</f>
        <v>-</v>
      </c>
    </row>
    <row r="226" spans="2:14">
      <c r="B226" s="44">
        <v>217</v>
      </c>
      <c r="C226" s="45"/>
      <c r="D226" s="21" t="str">
        <f>IF(ISBLANK(Tabulka4[[#This Row],[start. č.]]),"-",IF(ISERROR(VLOOKUP(Tabulka4[[#This Row],[start. č.]],'3. REGISTRACE'!B:F,2,0)),"start. č. nebylo registrováno!",VLOOKUP(Tabulka4[[#This Row],[start. č.]],'3. REGISTRACE'!B:F,2,0)))</f>
        <v>-</v>
      </c>
      <c r="E226" s="18" t="str">
        <f>IF(ISBLANK(Tabulka4[[#This Row],[start. č.]]),"-",IF(ISERROR(VLOOKUP(Tabulka4[[#This Row],[start. č.]],'3. REGISTRACE'!B:F,3,0)),"-",VLOOKUP(Tabulka4[[#This Row],[start. č.]],'3. REGISTRACE'!B:F,3,0)))</f>
        <v>-</v>
      </c>
      <c r="F226" s="46" t="str">
        <f>IF(ISBLANK(Tabulka4[[#This Row],[start. č.]]),"-",IF(Tabulka4[[#This Row],[příjmení a jméno]]="start. č. nebylo registrováno!","-",IF(VLOOKUP(Tabulka4[[#This Row],[start. č.]],'3. REGISTRACE'!B:F,4,0)=0,"-",VLOOKUP(Tabulka4[[#This Row],[start. č.]],'3. REGISTRACE'!B:F,4,0))))</f>
        <v>-</v>
      </c>
      <c r="G226" s="18" t="str">
        <f>IF(ISBLANK(Tabulka4[[#This Row],[start. č.]]),"-",IF(Tabulka4[[#This Row],[příjmení a jméno]]="start. č. nebylo registrováno!","-",IF(VLOOKUP(Tabulka4[[#This Row],[start. č.]],'3. REGISTRACE'!B:F,5,0)=0,"-",VLOOKUP(Tabulka4[[#This Row],[start. č.]],'3. REGISTRACE'!B:F,5,0))))</f>
        <v>-</v>
      </c>
      <c r="H226" s="52"/>
      <c r="I226" s="48"/>
      <c r="J226" s="53"/>
      <c r="K226" s="42">
        <f>TIME(Tabulka4[[#This Row],[hod]],Tabulka4[[#This Row],[min]],Tabulka4[[#This Row],[sek]])</f>
        <v>0</v>
      </c>
      <c r="L226" s="18" t="str">
        <f>IF(ISBLANK(Tabulka4[[#This Row],[start. č.]]),"-",IF(Tabulka4[[#This Row],[příjmení a jméno]]="start. č. nebylo registrováno!","-",IF(VLOOKUP(Tabulka4[[#This Row],[start. č.]],'3. REGISTRACE'!B:G,6,0)=0,"-",VLOOKUP(Tabulka4[[#This Row],[start. č.]],'3. REGISTRACE'!B:G,6,0))))</f>
        <v>-</v>
      </c>
      <c r="M226" s="44" t="str">
        <f>IF(Tabulka4[[#This Row],[kategorie]]="-","-",COUNTIFS(G$10:G226,Tabulka4[[#This Row],[m/ž]],L$10:L226,Tabulka4[[#This Row],[kategorie]]))</f>
        <v>-</v>
      </c>
      <c r="N226" s="57" t="str">
        <f>IF(AND(ISBLANK(H226),ISBLANK(I226),ISBLANK(J226)),"-",IF(K226&gt;=MAX(K$10:K226),"ok","chyba!!!"))</f>
        <v>-</v>
      </c>
    </row>
    <row r="227" spans="2:14">
      <c r="B227" s="44">
        <v>218</v>
      </c>
      <c r="C227" s="45"/>
      <c r="D227" s="21" t="str">
        <f>IF(ISBLANK(Tabulka4[[#This Row],[start. č.]]),"-",IF(ISERROR(VLOOKUP(Tabulka4[[#This Row],[start. č.]],'3. REGISTRACE'!B:F,2,0)),"start. č. nebylo registrováno!",VLOOKUP(Tabulka4[[#This Row],[start. č.]],'3. REGISTRACE'!B:F,2,0)))</f>
        <v>-</v>
      </c>
      <c r="E227" s="18" t="str">
        <f>IF(ISBLANK(Tabulka4[[#This Row],[start. č.]]),"-",IF(ISERROR(VLOOKUP(Tabulka4[[#This Row],[start. č.]],'3. REGISTRACE'!B:F,3,0)),"-",VLOOKUP(Tabulka4[[#This Row],[start. č.]],'3. REGISTRACE'!B:F,3,0)))</f>
        <v>-</v>
      </c>
      <c r="F227" s="46" t="str">
        <f>IF(ISBLANK(Tabulka4[[#This Row],[start. č.]]),"-",IF(Tabulka4[[#This Row],[příjmení a jméno]]="start. č. nebylo registrováno!","-",IF(VLOOKUP(Tabulka4[[#This Row],[start. č.]],'3. REGISTRACE'!B:F,4,0)=0,"-",VLOOKUP(Tabulka4[[#This Row],[start. č.]],'3. REGISTRACE'!B:F,4,0))))</f>
        <v>-</v>
      </c>
      <c r="G227" s="18" t="str">
        <f>IF(ISBLANK(Tabulka4[[#This Row],[start. č.]]),"-",IF(Tabulka4[[#This Row],[příjmení a jméno]]="start. č. nebylo registrováno!","-",IF(VLOOKUP(Tabulka4[[#This Row],[start. č.]],'3. REGISTRACE'!B:F,5,0)=0,"-",VLOOKUP(Tabulka4[[#This Row],[start. č.]],'3. REGISTRACE'!B:F,5,0))))</f>
        <v>-</v>
      </c>
      <c r="H227" s="52"/>
      <c r="I227" s="48"/>
      <c r="J227" s="53"/>
      <c r="K227" s="42">
        <f>TIME(Tabulka4[[#This Row],[hod]],Tabulka4[[#This Row],[min]],Tabulka4[[#This Row],[sek]])</f>
        <v>0</v>
      </c>
      <c r="L227" s="18" t="str">
        <f>IF(ISBLANK(Tabulka4[[#This Row],[start. č.]]),"-",IF(Tabulka4[[#This Row],[příjmení a jméno]]="start. č. nebylo registrováno!","-",IF(VLOOKUP(Tabulka4[[#This Row],[start. č.]],'3. REGISTRACE'!B:G,6,0)=0,"-",VLOOKUP(Tabulka4[[#This Row],[start. č.]],'3. REGISTRACE'!B:G,6,0))))</f>
        <v>-</v>
      </c>
      <c r="M227" s="44" t="str">
        <f>IF(Tabulka4[[#This Row],[kategorie]]="-","-",COUNTIFS(G$10:G227,Tabulka4[[#This Row],[m/ž]],L$10:L227,Tabulka4[[#This Row],[kategorie]]))</f>
        <v>-</v>
      </c>
      <c r="N227" s="57" t="str">
        <f>IF(AND(ISBLANK(H227),ISBLANK(I227),ISBLANK(J227)),"-",IF(K227&gt;=MAX(K$10:K227),"ok","chyba!!!"))</f>
        <v>-</v>
      </c>
    </row>
    <row r="228" spans="2:14">
      <c r="B228" s="44">
        <v>219</v>
      </c>
      <c r="C228" s="45"/>
      <c r="D228" s="21" t="str">
        <f>IF(ISBLANK(Tabulka4[[#This Row],[start. č.]]),"-",IF(ISERROR(VLOOKUP(Tabulka4[[#This Row],[start. č.]],'3. REGISTRACE'!B:F,2,0)),"start. č. nebylo registrováno!",VLOOKUP(Tabulka4[[#This Row],[start. č.]],'3. REGISTRACE'!B:F,2,0)))</f>
        <v>-</v>
      </c>
      <c r="E228" s="18" t="str">
        <f>IF(ISBLANK(Tabulka4[[#This Row],[start. č.]]),"-",IF(ISERROR(VLOOKUP(Tabulka4[[#This Row],[start. č.]],'3. REGISTRACE'!B:F,3,0)),"-",VLOOKUP(Tabulka4[[#This Row],[start. č.]],'3. REGISTRACE'!B:F,3,0)))</f>
        <v>-</v>
      </c>
      <c r="F228" s="46" t="str">
        <f>IF(ISBLANK(Tabulka4[[#This Row],[start. č.]]),"-",IF(Tabulka4[[#This Row],[příjmení a jméno]]="start. č. nebylo registrováno!","-",IF(VLOOKUP(Tabulka4[[#This Row],[start. č.]],'3. REGISTRACE'!B:F,4,0)=0,"-",VLOOKUP(Tabulka4[[#This Row],[start. č.]],'3. REGISTRACE'!B:F,4,0))))</f>
        <v>-</v>
      </c>
      <c r="G228" s="18" t="str">
        <f>IF(ISBLANK(Tabulka4[[#This Row],[start. č.]]),"-",IF(Tabulka4[[#This Row],[příjmení a jméno]]="start. č. nebylo registrováno!","-",IF(VLOOKUP(Tabulka4[[#This Row],[start. č.]],'3. REGISTRACE'!B:F,5,0)=0,"-",VLOOKUP(Tabulka4[[#This Row],[start. č.]],'3. REGISTRACE'!B:F,5,0))))</f>
        <v>-</v>
      </c>
      <c r="H228" s="52"/>
      <c r="I228" s="48"/>
      <c r="J228" s="53"/>
      <c r="K228" s="42">
        <f>TIME(Tabulka4[[#This Row],[hod]],Tabulka4[[#This Row],[min]],Tabulka4[[#This Row],[sek]])</f>
        <v>0</v>
      </c>
      <c r="L228" s="18" t="str">
        <f>IF(ISBLANK(Tabulka4[[#This Row],[start. č.]]),"-",IF(Tabulka4[[#This Row],[příjmení a jméno]]="start. č. nebylo registrováno!","-",IF(VLOOKUP(Tabulka4[[#This Row],[start. č.]],'3. REGISTRACE'!B:G,6,0)=0,"-",VLOOKUP(Tabulka4[[#This Row],[start. č.]],'3. REGISTRACE'!B:G,6,0))))</f>
        <v>-</v>
      </c>
      <c r="M228" s="44" t="str">
        <f>IF(Tabulka4[[#This Row],[kategorie]]="-","-",COUNTIFS(G$10:G228,Tabulka4[[#This Row],[m/ž]],L$10:L228,Tabulka4[[#This Row],[kategorie]]))</f>
        <v>-</v>
      </c>
      <c r="N228" s="57" t="str">
        <f>IF(AND(ISBLANK(H228),ISBLANK(I228),ISBLANK(J228)),"-",IF(K228&gt;=MAX(K$10:K228),"ok","chyba!!!"))</f>
        <v>-</v>
      </c>
    </row>
    <row r="229" spans="2:14">
      <c r="B229" s="44">
        <v>220</v>
      </c>
      <c r="C229" s="45"/>
      <c r="D229" s="21" t="str">
        <f>IF(ISBLANK(Tabulka4[[#This Row],[start. č.]]),"-",IF(ISERROR(VLOOKUP(Tabulka4[[#This Row],[start. č.]],'3. REGISTRACE'!B:F,2,0)),"start. č. nebylo registrováno!",VLOOKUP(Tabulka4[[#This Row],[start. č.]],'3. REGISTRACE'!B:F,2,0)))</f>
        <v>-</v>
      </c>
      <c r="E229" s="18" t="str">
        <f>IF(ISBLANK(Tabulka4[[#This Row],[start. č.]]),"-",IF(ISERROR(VLOOKUP(Tabulka4[[#This Row],[start. č.]],'3. REGISTRACE'!B:F,3,0)),"-",VLOOKUP(Tabulka4[[#This Row],[start. č.]],'3. REGISTRACE'!B:F,3,0)))</f>
        <v>-</v>
      </c>
      <c r="F229" s="46" t="str">
        <f>IF(ISBLANK(Tabulka4[[#This Row],[start. č.]]),"-",IF(Tabulka4[[#This Row],[příjmení a jméno]]="start. č. nebylo registrováno!","-",IF(VLOOKUP(Tabulka4[[#This Row],[start. č.]],'3. REGISTRACE'!B:F,4,0)=0,"-",VLOOKUP(Tabulka4[[#This Row],[start. č.]],'3. REGISTRACE'!B:F,4,0))))</f>
        <v>-</v>
      </c>
      <c r="G229" s="18" t="str">
        <f>IF(ISBLANK(Tabulka4[[#This Row],[start. č.]]),"-",IF(Tabulka4[[#This Row],[příjmení a jméno]]="start. č. nebylo registrováno!","-",IF(VLOOKUP(Tabulka4[[#This Row],[start. č.]],'3. REGISTRACE'!B:F,5,0)=0,"-",VLOOKUP(Tabulka4[[#This Row],[start. č.]],'3. REGISTRACE'!B:F,5,0))))</f>
        <v>-</v>
      </c>
      <c r="H229" s="52"/>
      <c r="I229" s="48"/>
      <c r="J229" s="53"/>
      <c r="K229" s="42">
        <f>TIME(Tabulka4[[#This Row],[hod]],Tabulka4[[#This Row],[min]],Tabulka4[[#This Row],[sek]])</f>
        <v>0</v>
      </c>
      <c r="L229" s="18" t="str">
        <f>IF(ISBLANK(Tabulka4[[#This Row],[start. č.]]),"-",IF(Tabulka4[[#This Row],[příjmení a jméno]]="start. č. nebylo registrováno!","-",IF(VLOOKUP(Tabulka4[[#This Row],[start. č.]],'3. REGISTRACE'!B:G,6,0)=0,"-",VLOOKUP(Tabulka4[[#This Row],[start. č.]],'3. REGISTRACE'!B:G,6,0))))</f>
        <v>-</v>
      </c>
      <c r="M229" s="44" t="str">
        <f>IF(Tabulka4[[#This Row],[kategorie]]="-","-",COUNTIFS(G$10:G229,Tabulka4[[#This Row],[m/ž]],L$10:L229,Tabulka4[[#This Row],[kategorie]]))</f>
        <v>-</v>
      </c>
      <c r="N229" s="57" t="str">
        <f>IF(AND(ISBLANK(H229),ISBLANK(I229),ISBLANK(J229)),"-",IF(K229&gt;=MAX(K$10:K229),"ok","chyba!!!"))</f>
        <v>-</v>
      </c>
    </row>
    <row r="230" spans="2:14">
      <c r="B230" s="44">
        <v>221</v>
      </c>
      <c r="C230" s="45"/>
      <c r="D230" s="21" t="str">
        <f>IF(ISBLANK(Tabulka4[[#This Row],[start. č.]]),"-",IF(ISERROR(VLOOKUP(Tabulka4[[#This Row],[start. č.]],'3. REGISTRACE'!B:F,2,0)),"start. č. nebylo registrováno!",VLOOKUP(Tabulka4[[#This Row],[start. č.]],'3. REGISTRACE'!B:F,2,0)))</f>
        <v>-</v>
      </c>
      <c r="E230" s="18" t="str">
        <f>IF(ISBLANK(Tabulka4[[#This Row],[start. č.]]),"-",IF(ISERROR(VLOOKUP(Tabulka4[[#This Row],[start. č.]],'3. REGISTRACE'!B:F,3,0)),"-",VLOOKUP(Tabulka4[[#This Row],[start. č.]],'3. REGISTRACE'!B:F,3,0)))</f>
        <v>-</v>
      </c>
      <c r="F230" s="46" t="str">
        <f>IF(ISBLANK(Tabulka4[[#This Row],[start. č.]]),"-",IF(Tabulka4[[#This Row],[příjmení a jméno]]="start. č. nebylo registrováno!","-",IF(VLOOKUP(Tabulka4[[#This Row],[start. č.]],'3. REGISTRACE'!B:F,4,0)=0,"-",VLOOKUP(Tabulka4[[#This Row],[start. č.]],'3. REGISTRACE'!B:F,4,0))))</f>
        <v>-</v>
      </c>
      <c r="G230" s="18" t="str">
        <f>IF(ISBLANK(Tabulka4[[#This Row],[start. č.]]),"-",IF(Tabulka4[[#This Row],[příjmení a jméno]]="start. č. nebylo registrováno!","-",IF(VLOOKUP(Tabulka4[[#This Row],[start. č.]],'3. REGISTRACE'!B:F,5,0)=0,"-",VLOOKUP(Tabulka4[[#This Row],[start. č.]],'3. REGISTRACE'!B:F,5,0))))</f>
        <v>-</v>
      </c>
      <c r="H230" s="52"/>
      <c r="I230" s="48"/>
      <c r="J230" s="53"/>
      <c r="K230" s="42">
        <f>TIME(Tabulka4[[#This Row],[hod]],Tabulka4[[#This Row],[min]],Tabulka4[[#This Row],[sek]])</f>
        <v>0</v>
      </c>
      <c r="L230" s="18" t="str">
        <f>IF(ISBLANK(Tabulka4[[#This Row],[start. č.]]),"-",IF(Tabulka4[[#This Row],[příjmení a jméno]]="start. č. nebylo registrováno!","-",IF(VLOOKUP(Tabulka4[[#This Row],[start. č.]],'3. REGISTRACE'!B:G,6,0)=0,"-",VLOOKUP(Tabulka4[[#This Row],[start. č.]],'3. REGISTRACE'!B:G,6,0))))</f>
        <v>-</v>
      </c>
      <c r="M230" s="44" t="str">
        <f>IF(Tabulka4[[#This Row],[kategorie]]="-","-",COUNTIFS(G$10:G230,Tabulka4[[#This Row],[m/ž]],L$10:L230,Tabulka4[[#This Row],[kategorie]]))</f>
        <v>-</v>
      </c>
      <c r="N230" s="57" t="str">
        <f>IF(AND(ISBLANK(H230),ISBLANK(I230),ISBLANK(J230)),"-",IF(K230&gt;=MAX(K$10:K230),"ok","chyba!!!"))</f>
        <v>-</v>
      </c>
    </row>
    <row r="231" spans="2:14">
      <c r="B231" s="44">
        <v>222</v>
      </c>
      <c r="C231" s="45"/>
      <c r="D231" s="21" t="str">
        <f>IF(ISBLANK(Tabulka4[[#This Row],[start. č.]]),"-",IF(ISERROR(VLOOKUP(Tabulka4[[#This Row],[start. č.]],'3. REGISTRACE'!B:F,2,0)),"start. č. nebylo registrováno!",VLOOKUP(Tabulka4[[#This Row],[start. č.]],'3. REGISTRACE'!B:F,2,0)))</f>
        <v>-</v>
      </c>
      <c r="E231" s="18" t="str">
        <f>IF(ISBLANK(Tabulka4[[#This Row],[start. č.]]),"-",IF(ISERROR(VLOOKUP(Tabulka4[[#This Row],[start. č.]],'3. REGISTRACE'!B:F,3,0)),"-",VLOOKUP(Tabulka4[[#This Row],[start. č.]],'3. REGISTRACE'!B:F,3,0)))</f>
        <v>-</v>
      </c>
      <c r="F231" s="46" t="str">
        <f>IF(ISBLANK(Tabulka4[[#This Row],[start. č.]]),"-",IF(Tabulka4[[#This Row],[příjmení a jméno]]="start. č. nebylo registrováno!","-",IF(VLOOKUP(Tabulka4[[#This Row],[start. č.]],'3. REGISTRACE'!B:F,4,0)=0,"-",VLOOKUP(Tabulka4[[#This Row],[start. č.]],'3. REGISTRACE'!B:F,4,0))))</f>
        <v>-</v>
      </c>
      <c r="G231" s="18" t="str">
        <f>IF(ISBLANK(Tabulka4[[#This Row],[start. č.]]),"-",IF(Tabulka4[[#This Row],[příjmení a jméno]]="start. č. nebylo registrováno!","-",IF(VLOOKUP(Tabulka4[[#This Row],[start. č.]],'3. REGISTRACE'!B:F,5,0)=0,"-",VLOOKUP(Tabulka4[[#This Row],[start. č.]],'3. REGISTRACE'!B:F,5,0))))</f>
        <v>-</v>
      </c>
      <c r="H231" s="52"/>
      <c r="I231" s="48"/>
      <c r="J231" s="53"/>
      <c r="K231" s="42">
        <f>TIME(Tabulka4[[#This Row],[hod]],Tabulka4[[#This Row],[min]],Tabulka4[[#This Row],[sek]])</f>
        <v>0</v>
      </c>
      <c r="L231" s="18" t="str">
        <f>IF(ISBLANK(Tabulka4[[#This Row],[start. č.]]),"-",IF(Tabulka4[[#This Row],[příjmení a jméno]]="start. č. nebylo registrováno!","-",IF(VLOOKUP(Tabulka4[[#This Row],[start. č.]],'3. REGISTRACE'!B:G,6,0)=0,"-",VLOOKUP(Tabulka4[[#This Row],[start. č.]],'3. REGISTRACE'!B:G,6,0))))</f>
        <v>-</v>
      </c>
      <c r="M231" s="44" t="str">
        <f>IF(Tabulka4[[#This Row],[kategorie]]="-","-",COUNTIFS(G$10:G231,Tabulka4[[#This Row],[m/ž]],L$10:L231,Tabulka4[[#This Row],[kategorie]]))</f>
        <v>-</v>
      </c>
      <c r="N231" s="57" t="str">
        <f>IF(AND(ISBLANK(H231),ISBLANK(I231),ISBLANK(J231)),"-",IF(K231&gt;=MAX(K$10:K231),"ok","chyba!!!"))</f>
        <v>-</v>
      </c>
    </row>
    <row r="232" spans="2:14">
      <c r="B232" s="44">
        <v>223</v>
      </c>
      <c r="C232" s="45"/>
      <c r="D232" s="21" t="str">
        <f>IF(ISBLANK(Tabulka4[[#This Row],[start. č.]]),"-",IF(ISERROR(VLOOKUP(Tabulka4[[#This Row],[start. č.]],'3. REGISTRACE'!B:F,2,0)),"start. č. nebylo registrováno!",VLOOKUP(Tabulka4[[#This Row],[start. č.]],'3. REGISTRACE'!B:F,2,0)))</f>
        <v>-</v>
      </c>
      <c r="E232" s="18" t="str">
        <f>IF(ISBLANK(Tabulka4[[#This Row],[start. č.]]),"-",IF(ISERROR(VLOOKUP(Tabulka4[[#This Row],[start. č.]],'3. REGISTRACE'!B:F,3,0)),"-",VLOOKUP(Tabulka4[[#This Row],[start. č.]],'3. REGISTRACE'!B:F,3,0)))</f>
        <v>-</v>
      </c>
      <c r="F232" s="46" t="str">
        <f>IF(ISBLANK(Tabulka4[[#This Row],[start. č.]]),"-",IF(Tabulka4[[#This Row],[příjmení a jméno]]="start. č. nebylo registrováno!","-",IF(VLOOKUP(Tabulka4[[#This Row],[start. č.]],'3. REGISTRACE'!B:F,4,0)=0,"-",VLOOKUP(Tabulka4[[#This Row],[start. č.]],'3. REGISTRACE'!B:F,4,0))))</f>
        <v>-</v>
      </c>
      <c r="G232" s="18" t="str">
        <f>IF(ISBLANK(Tabulka4[[#This Row],[start. č.]]),"-",IF(Tabulka4[[#This Row],[příjmení a jméno]]="start. č. nebylo registrováno!","-",IF(VLOOKUP(Tabulka4[[#This Row],[start. č.]],'3. REGISTRACE'!B:F,5,0)=0,"-",VLOOKUP(Tabulka4[[#This Row],[start. č.]],'3. REGISTRACE'!B:F,5,0))))</f>
        <v>-</v>
      </c>
      <c r="H232" s="52"/>
      <c r="I232" s="48"/>
      <c r="J232" s="53"/>
      <c r="K232" s="42">
        <f>TIME(Tabulka4[[#This Row],[hod]],Tabulka4[[#This Row],[min]],Tabulka4[[#This Row],[sek]])</f>
        <v>0</v>
      </c>
      <c r="L232" s="18" t="str">
        <f>IF(ISBLANK(Tabulka4[[#This Row],[start. č.]]),"-",IF(Tabulka4[[#This Row],[příjmení a jméno]]="start. č. nebylo registrováno!","-",IF(VLOOKUP(Tabulka4[[#This Row],[start. č.]],'3. REGISTRACE'!B:G,6,0)=0,"-",VLOOKUP(Tabulka4[[#This Row],[start. č.]],'3. REGISTRACE'!B:G,6,0))))</f>
        <v>-</v>
      </c>
      <c r="M232" s="44" t="str">
        <f>IF(Tabulka4[[#This Row],[kategorie]]="-","-",COUNTIFS(G$10:G232,Tabulka4[[#This Row],[m/ž]],L$10:L232,Tabulka4[[#This Row],[kategorie]]))</f>
        <v>-</v>
      </c>
      <c r="N232" s="57" t="str">
        <f>IF(AND(ISBLANK(H232),ISBLANK(I232),ISBLANK(J232)),"-",IF(K232&gt;=MAX(K$10:K232),"ok","chyba!!!"))</f>
        <v>-</v>
      </c>
    </row>
    <row r="233" spans="2:14">
      <c r="B233" s="44">
        <v>224</v>
      </c>
      <c r="C233" s="45"/>
      <c r="D233" s="21" t="str">
        <f>IF(ISBLANK(Tabulka4[[#This Row],[start. č.]]),"-",IF(ISERROR(VLOOKUP(Tabulka4[[#This Row],[start. č.]],'3. REGISTRACE'!B:F,2,0)),"start. č. nebylo registrováno!",VLOOKUP(Tabulka4[[#This Row],[start. č.]],'3. REGISTRACE'!B:F,2,0)))</f>
        <v>-</v>
      </c>
      <c r="E233" s="18" t="str">
        <f>IF(ISBLANK(Tabulka4[[#This Row],[start. č.]]),"-",IF(ISERROR(VLOOKUP(Tabulka4[[#This Row],[start. č.]],'3. REGISTRACE'!B:F,3,0)),"-",VLOOKUP(Tabulka4[[#This Row],[start. č.]],'3. REGISTRACE'!B:F,3,0)))</f>
        <v>-</v>
      </c>
      <c r="F233" s="46" t="str">
        <f>IF(ISBLANK(Tabulka4[[#This Row],[start. č.]]),"-",IF(Tabulka4[[#This Row],[příjmení a jméno]]="start. č. nebylo registrováno!","-",IF(VLOOKUP(Tabulka4[[#This Row],[start. č.]],'3. REGISTRACE'!B:F,4,0)=0,"-",VLOOKUP(Tabulka4[[#This Row],[start. č.]],'3. REGISTRACE'!B:F,4,0))))</f>
        <v>-</v>
      </c>
      <c r="G233" s="18" t="str">
        <f>IF(ISBLANK(Tabulka4[[#This Row],[start. č.]]),"-",IF(Tabulka4[[#This Row],[příjmení a jméno]]="start. č. nebylo registrováno!","-",IF(VLOOKUP(Tabulka4[[#This Row],[start. č.]],'3. REGISTRACE'!B:F,5,0)=0,"-",VLOOKUP(Tabulka4[[#This Row],[start. č.]],'3. REGISTRACE'!B:F,5,0))))</f>
        <v>-</v>
      </c>
      <c r="H233" s="52"/>
      <c r="I233" s="48"/>
      <c r="J233" s="53"/>
      <c r="K233" s="42">
        <f>TIME(Tabulka4[[#This Row],[hod]],Tabulka4[[#This Row],[min]],Tabulka4[[#This Row],[sek]])</f>
        <v>0</v>
      </c>
      <c r="L233" s="18" t="str">
        <f>IF(ISBLANK(Tabulka4[[#This Row],[start. č.]]),"-",IF(Tabulka4[[#This Row],[příjmení a jméno]]="start. č. nebylo registrováno!","-",IF(VLOOKUP(Tabulka4[[#This Row],[start. č.]],'3. REGISTRACE'!B:G,6,0)=0,"-",VLOOKUP(Tabulka4[[#This Row],[start. č.]],'3. REGISTRACE'!B:G,6,0))))</f>
        <v>-</v>
      </c>
      <c r="M233" s="44" t="str">
        <f>IF(Tabulka4[[#This Row],[kategorie]]="-","-",COUNTIFS(G$10:G233,Tabulka4[[#This Row],[m/ž]],L$10:L233,Tabulka4[[#This Row],[kategorie]]))</f>
        <v>-</v>
      </c>
      <c r="N233" s="57" t="str">
        <f>IF(AND(ISBLANK(H233),ISBLANK(I233),ISBLANK(J233)),"-",IF(K233&gt;=MAX(K$10:K233),"ok","chyba!!!"))</f>
        <v>-</v>
      </c>
    </row>
    <row r="234" spans="2:14">
      <c r="B234" s="44">
        <v>225</v>
      </c>
      <c r="C234" s="45"/>
      <c r="D234" s="21" t="str">
        <f>IF(ISBLANK(Tabulka4[[#This Row],[start. č.]]),"-",IF(ISERROR(VLOOKUP(Tabulka4[[#This Row],[start. č.]],'3. REGISTRACE'!B:F,2,0)),"start. č. nebylo registrováno!",VLOOKUP(Tabulka4[[#This Row],[start. č.]],'3. REGISTRACE'!B:F,2,0)))</f>
        <v>-</v>
      </c>
      <c r="E234" s="18" t="str">
        <f>IF(ISBLANK(Tabulka4[[#This Row],[start. č.]]),"-",IF(ISERROR(VLOOKUP(Tabulka4[[#This Row],[start. č.]],'3. REGISTRACE'!B:F,3,0)),"-",VLOOKUP(Tabulka4[[#This Row],[start. č.]],'3. REGISTRACE'!B:F,3,0)))</f>
        <v>-</v>
      </c>
      <c r="F234" s="46" t="str">
        <f>IF(ISBLANK(Tabulka4[[#This Row],[start. č.]]),"-",IF(Tabulka4[[#This Row],[příjmení a jméno]]="start. č. nebylo registrováno!","-",IF(VLOOKUP(Tabulka4[[#This Row],[start. č.]],'3. REGISTRACE'!B:F,4,0)=0,"-",VLOOKUP(Tabulka4[[#This Row],[start. č.]],'3. REGISTRACE'!B:F,4,0))))</f>
        <v>-</v>
      </c>
      <c r="G234" s="18" t="str">
        <f>IF(ISBLANK(Tabulka4[[#This Row],[start. č.]]),"-",IF(Tabulka4[[#This Row],[příjmení a jméno]]="start. č. nebylo registrováno!","-",IF(VLOOKUP(Tabulka4[[#This Row],[start. č.]],'3. REGISTRACE'!B:F,5,0)=0,"-",VLOOKUP(Tabulka4[[#This Row],[start. č.]],'3. REGISTRACE'!B:F,5,0))))</f>
        <v>-</v>
      </c>
      <c r="H234" s="52"/>
      <c r="I234" s="48"/>
      <c r="J234" s="53"/>
      <c r="K234" s="42">
        <f>TIME(Tabulka4[[#This Row],[hod]],Tabulka4[[#This Row],[min]],Tabulka4[[#This Row],[sek]])</f>
        <v>0</v>
      </c>
      <c r="L234" s="18" t="str">
        <f>IF(ISBLANK(Tabulka4[[#This Row],[start. č.]]),"-",IF(Tabulka4[[#This Row],[příjmení a jméno]]="start. č. nebylo registrováno!","-",IF(VLOOKUP(Tabulka4[[#This Row],[start. č.]],'3. REGISTRACE'!B:G,6,0)=0,"-",VLOOKUP(Tabulka4[[#This Row],[start. č.]],'3. REGISTRACE'!B:G,6,0))))</f>
        <v>-</v>
      </c>
      <c r="M234" s="44" t="str">
        <f>IF(Tabulka4[[#This Row],[kategorie]]="-","-",COUNTIFS(G$10:G234,Tabulka4[[#This Row],[m/ž]],L$10:L234,Tabulka4[[#This Row],[kategorie]]))</f>
        <v>-</v>
      </c>
      <c r="N234" s="57" t="str">
        <f>IF(AND(ISBLANK(H234),ISBLANK(I234),ISBLANK(J234)),"-",IF(K234&gt;=MAX(K$10:K234),"ok","chyba!!!"))</f>
        <v>-</v>
      </c>
    </row>
    <row r="235" spans="2:14">
      <c r="B235" s="44">
        <v>226</v>
      </c>
      <c r="C235" s="45"/>
      <c r="D235" s="21" t="str">
        <f>IF(ISBLANK(Tabulka4[[#This Row],[start. č.]]),"-",IF(ISERROR(VLOOKUP(Tabulka4[[#This Row],[start. č.]],'3. REGISTRACE'!B:F,2,0)),"start. č. nebylo registrováno!",VLOOKUP(Tabulka4[[#This Row],[start. č.]],'3. REGISTRACE'!B:F,2,0)))</f>
        <v>-</v>
      </c>
      <c r="E235" s="18" t="str">
        <f>IF(ISBLANK(Tabulka4[[#This Row],[start. č.]]),"-",IF(ISERROR(VLOOKUP(Tabulka4[[#This Row],[start. č.]],'3. REGISTRACE'!B:F,3,0)),"-",VLOOKUP(Tabulka4[[#This Row],[start. č.]],'3. REGISTRACE'!B:F,3,0)))</f>
        <v>-</v>
      </c>
      <c r="F235" s="46" t="str">
        <f>IF(ISBLANK(Tabulka4[[#This Row],[start. č.]]),"-",IF(Tabulka4[[#This Row],[příjmení a jméno]]="start. č. nebylo registrováno!","-",IF(VLOOKUP(Tabulka4[[#This Row],[start. č.]],'3. REGISTRACE'!B:F,4,0)=0,"-",VLOOKUP(Tabulka4[[#This Row],[start. č.]],'3. REGISTRACE'!B:F,4,0))))</f>
        <v>-</v>
      </c>
      <c r="G235" s="18" t="str">
        <f>IF(ISBLANK(Tabulka4[[#This Row],[start. č.]]),"-",IF(Tabulka4[[#This Row],[příjmení a jméno]]="start. č. nebylo registrováno!","-",IF(VLOOKUP(Tabulka4[[#This Row],[start. č.]],'3. REGISTRACE'!B:F,5,0)=0,"-",VLOOKUP(Tabulka4[[#This Row],[start. č.]],'3. REGISTRACE'!B:F,5,0))))</f>
        <v>-</v>
      </c>
      <c r="H235" s="52"/>
      <c r="I235" s="48"/>
      <c r="J235" s="53"/>
      <c r="K235" s="42">
        <f>TIME(Tabulka4[[#This Row],[hod]],Tabulka4[[#This Row],[min]],Tabulka4[[#This Row],[sek]])</f>
        <v>0</v>
      </c>
      <c r="L235" s="18" t="str">
        <f>IF(ISBLANK(Tabulka4[[#This Row],[start. č.]]),"-",IF(Tabulka4[[#This Row],[příjmení a jméno]]="start. č. nebylo registrováno!","-",IF(VLOOKUP(Tabulka4[[#This Row],[start. č.]],'3. REGISTRACE'!B:G,6,0)=0,"-",VLOOKUP(Tabulka4[[#This Row],[start. č.]],'3. REGISTRACE'!B:G,6,0))))</f>
        <v>-</v>
      </c>
      <c r="M235" s="44" t="str">
        <f>IF(Tabulka4[[#This Row],[kategorie]]="-","-",COUNTIFS(G$10:G235,Tabulka4[[#This Row],[m/ž]],L$10:L235,Tabulka4[[#This Row],[kategorie]]))</f>
        <v>-</v>
      </c>
      <c r="N235" s="57" t="str">
        <f>IF(AND(ISBLANK(H235),ISBLANK(I235),ISBLANK(J235)),"-",IF(K235&gt;=MAX(K$10:K235),"ok","chyba!!!"))</f>
        <v>-</v>
      </c>
    </row>
    <row r="236" spans="2:14">
      <c r="B236" s="44">
        <v>227</v>
      </c>
      <c r="C236" s="45"/>
      <c r="D236" s="21" t="str">
        <f>IF(ISBLANK(Tabulka4[[#This Row],[start. č.]]),"-",IF(ISERROR(VLOOKUP(Tabulka4[[#This Row],[start. č.]],'3. REGISTRACE'!B:F,2,0)),"start. č. nebylo registrováno!",VLOOKUP(Tabulka4[[#This Row],[start. č.]],'3. REGISTRACE'!B:F,2,0)))</f>
        <v>-</v>
      </c>
      <c r="E236" s="18" t="str">
        <f>IF(ISBLANK(Tabulka4[[#This Row],[start. č.]]),"-",IF(ISERROR(VLOOKUP(Tabulka4[[#This Row],[start. č.]],'3. REGISTRACE'!B:F,3,0)),"-",VLOOKUP(Tabulka4[[#This Row],[start. č.]],'3. REGISTRACE'!B:F,3,0)))</f>
        <v>-</v>
      </c>
      <c r="F236" s="46" t="str">
        <f>IF(ISBLANK(Tabulka4[[#This Row],[start. č.]]),"-",IF(Tabulka4[[#This Row],[příjmení a jméno]]="start. č. nebylo registrováno!","-",IF(VLOOKUP(Tabulka4[[#This Row],[start. č.]],'3. REGISTRACE'!B:F,4,0)=0,"-",VLOOKUP(Tabulka4[[#This Row],[start. č.]],'3. REGISTRACE'!B:F,4,0))))</f>
        <v>-</v>
      </c>
      <c r="G236" s="18" t="str">
        <f>IF(ISBLANK(Tabulka4[[#This Row],[start. č.]]),"-",IF(Tabulka4[[#This Row],[příjmení a jméno]]="start. č. nebylo registrováno!","-",IF(VLOOKUP(Tabulka4[[#This Row],[start. č.]],'3. REGISTRACE'!B:F,5,0)=0,"-",VLOOKUP(Tabulka4[[#This Row],[start. č.]],'3. REGISTRACE'!B:F,5,0))))</f>
        <v>-</v>
      </c>
      <c r="H236" s="52"/>
      <c r="I236" s="48"/>
      <c r="J236" s="53"/>
      <c r="K236" s="42">
        <f>TIME(Tabulka4[[#This Row],[hod]],Tabulka4[[#This Row],[min]],Tabulka4[[#This Row],[sek]])</f>
        <v>0</v>
      </c>
      <c r="L236" s="18" t="str">
        <f>IF(ISBLANK(Tabulka4[[#This Row],[start. č.]]),"-",IF(Tabulka4[[#This Row],[příjmení a jméno]]="start. č. nebylo registrováno!","-",IF(VLOOKUP(Tabulka4[[#This Row],[start. č.]],'3. REGISTRACE'!B:G,6,0)=0,"-",VLOOKUP(Tabulka4[[#This Row],[start. č.]],'3. REGISTRACE'!B:G,6,0))))</f>
        <v>-</v>
      </c>
      <c r="M236" s="44" t="str">
        <f>IF(Tabulka4[[#This Row],[kategorie]]="-","-",COUNTIFS(G$10:G236,Tabulka4[[#This Row],[m/ž]],L$10:L236,Tabulka4[[#This Row],[kategorie]]))</f>
        <v>-</v>
      </c>
      <c r="N236" s="57" t="str">
        <f>IF(AND(ISBLANK(H236),ISBLANK(I236),ISBLANK(J236)),"-",IF(K236&gt;=MAX(K$10:K236),"ok","chyba!!!"))</f>
        <v>-</v>
      </c>
    </row>
    <row r="237" spans="2:14">
      <c r="B237" s="44">
        <v>228</v>
      </c>
      <c r="C237" s="45"/>
      <c r="D237" s="21" t="str">
        <f>IF(ISBLANK(Tabulka4[[#This Row],[start. č.]]),"-",IF(ISERROR(VLOOKUP(Tabulka4[[#This Row],[start. č.]],'3. REGISTRACE'!B:F,2,0)),"start. č. nebylo registrováno!",VLOOKUP(Tabulka4[[#This Row],[start. č.]],'3. REGISTRACE'!B:F,2,0)))</f>
        <v>-</v>
      </c>
      <c r="E237" s="18" t="str">
        <f>IF(ISBLANK(Tabulka4[[#This Row],[start. č.]]),"-",IF(ISERROR(VLOOKUP(Tabulka4[[#This Row],[start. č.]],'3. REGISTRACE'!B:F,3,0)),"-",VLOOKUP(Tabulka4[[#This Row],[start. č.]],'3. REGISTRACE'!B:F,3,0)))</f>
        <v>-</v>
      </c>
      <c r="F237" s="46" t="str">
        <f>IF(ISBLANK(Tabulka4[[#This Row],[start. č.]]),"-",IF(Tabulka4[[#This Row],[příjmení a jméno]]="start. č. nebylo registrováno!","-",IF(VLOOKUP(Tabulka4[[#This Row],[start. č.]],'3. REGISTRACE'!B:F,4,0)=0,"-",VLOOKUP(Tabulka4[[#This Row],[start. č.]],'3. REGISTRACE'!B:F,4,0))))</f>
        <v>-</v>
      </c>
      <c r="G237" s="18" t="str">
        <f>IF(ISBLANK(Tabulka4[[#This Row],[start. č.]]),"-",IF(Tabulka4[[#This Row],[příjmení a jméno]]="start. č. nebylo registrováno!","-",IF(VLOOKUP(Tabulka4[[#This Row],[start. č.]],'3. REGISTRACE'!B:F,5,0)=0,"-",VLOOKUP(Tabulka4[[#This Row],[start. č.]],'3. REGISTRACE'!B:F,5,0))))</f>
        <v>-</v>
      </c>
      <c r="H237" s="52"/>
      <c r="I237" s="48"/>
      <c r="J237" s="53"/>
      <c r="K237" s="42">
        <f>TIME(Tabulka4[[#This Row],[hod]],Tabulka4[[#This Row],[min]],Tabulka4[[#This Row],[sek]])</f>
        <v>0</v>
      </c>
      <c r="L237" s="18" t="str">
        <f>IF(ISBLANK(Tabulka4[[#This Row],[start. č.]]),"-",IF(Tabulka4[[#This Row],[příjmení a jméno]]="start. č. nebylo registrováno!","-",IF(VLOOKUP(Tabulka4[[#This Row],[start. č.]],'3. REGISTRACE'!B:G,6,0)=0,"-",VLOOKUP(Tabulka4[[#This Row],[start. č.]],'3. REGISTRACE'!B:G,6,0))))</f>
        <v>-</v>
      </c>
      <c r="M237" s="44" t="str">
        <f>IF(Tabulka4[[#This Row],[kategorie]]="-","-",COUNTIFS(G$10:G237,Tabulka4[[#This Row],[m/ž]],L$10:L237,Tabulka4[[#This Row],[kategorie]]))</f>
        <v>-</v>
      </c>
      <c r="N237" s="57" t="str">
        <f>IF(AND(ISBLANK(H237),ISBLANK(I237),ISBLANK(J237)),"-",IF(K237&gt;=MAX(K$10:K237),"ok","chyba!!!"))</f>
        <v>-</v>
      </c>
    </row>
    <row r="238" spans="2:14">
      <c r="B238" s="44">
        <v>229</v>
      </c>
      <c r="C238" s="45"/>
      <c r="D238" s="21" t="str">
        <f>IF(ISBLANK(Tabulka4[[#This Row],[start. č.]]),"-",IF(ISERROR(VLOOKUP(Tabulka4[[#This Row],[start. č.]],'3. REGISTRACE'!B:F,2,0)),"start. č. nebylo registrováno!",VLOOKUP(Tabulka4[[#This Row],[start. č.]],'3. REGISTRACE'!B:F,2,0)))</f>
        <v>-</v>
      </c>
      <c r="E238" s="18" t="str">
        <f>IF(ISBLANK(Tabulka4[[#This Row],[start. č.]]),"-",IF(ISERROR(VLOOKUP(Tabulka4[[#This Row],[start. č.]],'3. REGISTRACE'!B:F,3,0)),"-",VLOOKUP(Tabulka4[[#This Row],[start. č.]],'3. REGISTRACE'!B:F,3,0)))</f>
        <v>-</v>
      </c>
      <c r="F238" s="46" t="str">
        <f>IF(ISBLANK(Tabulka4[[#This Row],[start. č.]]),"-",IF(Tabulka4[[#This Row],[příjmení a jméno]]="start. č. nebylo registrováno!","-",IF(VLOOKUP(Tabulka4[[#This Row],[start. č.]],'3. REGISTRACE'!B:F,4,0)=0,"-",VLOOKUP(Tabulka4[[#This Row],[start. č.]],'3. REGISTRACE'!B:F,4,0))))</f>
        <v>-</v>
      </c>
      <c r="G238" s="18" t="str">
        <f>IF(ISBLANK(Tabulka4[[#This Row],[start. č.]]),"-",IF(Tabulka4[[#This Row],[příjmení a jméno]]="start. č. nebylo registrováno!","-",IF(VLOOKUP(Tabulka4[[#This Row],[start. č.]],'3. REGISTRACE'!B:F,5,0)=0,"-",VLOOKUP(Tabulka4[[#This Row],[start. č.]],'3. REGISTRACE'!B:F,5,0))))</f>
        <v>-</v>
      </c>
      <c r="H238" s="52"/>
      <c r="I238" s="48"/>
      <c r="J238" s="53"/>
      <c r="K238" s="42">
        <f>TIME(Tabulka4[[#This Row],[hod]],Tabulka4[[#This Row],[min]],Tabulka4[[#This Row],[sek]])</f>
        <v>0</v>
      </c>
      <c r="L238" s="18" t="str">
        <f>IF(ISBLANK(Tabulka4[[#This Row],[start. č.]]),"-",IF(Tabulka4[[#This Row],[příjmení a jméno]]="start. č. nebylo registrováno!","-",IF(VLOOKUP(Tabulka4[[#This Row],[start. č.]],'3. REGISTRACE'!B:G,6,0)=0,"-",VLOOKUP(Tabulka4[[#This Row],[start. č.]],'3. REGISTRACE'!B:G,6,0))))</f>
        <v>-</v>
      </c>
      <c r="M238" s="44" t="str">
        <f>IF(Tabulka4[[#This Row],[kategorie]]="-","-",COUNTIFS(G$10:G238,Tabulka4[[#This Row],[m/ž]],L$10:L238,Tabulka4[[#This Row],[kategorie]]))</f>
        <v>-</v>
      </c>
      <c r="N238" s="57" t="str">
        <f>IF(AND(ISBLANK(H238),ISBLANK(I238),ISBLANK(J238)),"-",IF(K238&gt;=MAX(K$10:K238),"ok","chyba!!!"))</f>
        <v>-</v>
      </c>
    </row>
    <row r="239" spans="2:14">
      <c r="B239" s="44">
        <v>230</v>
      </c>
      <c r="C239" s="45"/>
      <c r="D239" s="21" t="str">
        <f>IF(ISBLANK(Tabulka4[[#This Row],[start. č.]]),"-",IF(ISERROR(VLOOKUP(Tabulka4[[#This Row],[start. č.]],'3. REGISTRACE'!B:F,2,0)),"start. č. nebylo registrováno!",VLOOKUP(Tabulka4[[#This Row],[start. č.]],'3. REGISTRACE'!B:F,2,0)))</f>
        <v>-</v>
      </c>
      <c r="E239" s="18" t="str">
        <f>IF(ISBLANK(Tabulka4[[#This Row],[start. č.]]),"-",IF(ISERROR(VLOOKUP(Tabulka4[[#This Row],[start. č.]],'3. REGISTRACE'!B:F,3,0)),"-",VLOOKUP(Tabulka4[[#This Row],[start. č.]],'3. REGISTRACE'!B:F,3,0)))</f>
        <v>-</v>
      </c>
      <c r="F239" s="46" t="str">
        <f>IF(ISBLANK(Tabulka4[[#This Row],[start. č.]]),"-",IF(Tabulka4[[#This Row],[příjmení a jméno]]="start. č. nebylo registrováno!","-",IF(VLOOKUP(Tabulka4[[#This Row],[start. č.]],'3. REGISTRACE'!B:F,4,0)=0,"-",VLOOKUP(Tabulka4[[#This Row],[start. č.]],'3. REGISTRACE'!B:F,4,0))))</f>
        <v>-</v>
      </c>
      <c r="G239" s="18" t="str">
        <f>IF(ISBLANK(Tabulka4[[#This Row],[start. č.]]),"-",IF(Tabulka4[[#This Row],[příjmení a jméno]]="start. č. nebylo registrováno!","-",IF(VLOOKUP(Tabulka4[[#This Row],[start. č.]],'3. REGISTRACE'!B:F,5,0)=0,"-",VLOOKUP(Tabulka4[[#This Row],[start. č.]],'3. REGISTRACE'!B:F,5,0))))</f>
        <v>-</v>
      </c>
      <c r="H239" s="52"/>
      <c r="I239" s="48"/>
      <c r="J239" s="53"/>
      <c r="K239" s="42">
        <f>TIME(Tabulka4[[#This Row],[hod]],Tabulka4[[#This Row],[min]],Tabulka4[[#This Row],[sek]])</f>
        <v>0</v>
      </c>
      <c r="L239" s="18" t="str">
        <f>IF(ISBLANK(Tabulka4[[#This Row],[start. č.]]),"-",IF(Tabulka4[[#This Row],[příjmení a jméno]]="start. č. nebylo registrováno!","-",IF(VLOOKUP(Tabulka4[[#This Row],[start. č.]],'3. REGISTRACE'!B:G,6,0)=0,"-",VLOOKUP(Tabulka4[[#This Row],[start. č.]],'3. REGISTRACE'!B:G,6,0))))</f>
        <v>-</v>
      </c>
      <c r="M239" s="44" t="str">
        <f>IF(Tabulka4[[#This Row],[kategorie]]="-","-",COUNTIFS(G$10:G239,Tabulka4[[#This Row],[m/ž]],L$10:L239,Tabulka4[[#This Row],[kategorie]]))</f>
        <v>-</v>
      </c>
      <c r="N239" s="57" t="str">
        <f>IF(AND(ISBLANK(H239),ISBLANK(I239),ISBLANK(J239)),"-",IF(K239&gt;=MAX(K$10:K239),"ok","chyba!!!"))</f>
        <v>-</v>
      </c>
    </row>
    <row r="240" spans="2:14">
      <c r="B240" s="44">
        <v>231</v>
      </c>
      <c r="C240" s="45"/>
      <c r="D240" s="21" t="str">
        <f>IF(ISBLANK(Tabulka4[[#This Row],[start. č.]]),"-",IF(ISERROR(VLOOKUP(Tabulka4[[#This Row],[start. č.]],'3. REGISTRACE'!B:F,2,0)),"start. č. nebylo registrováno!",VLOOKUP(Tabulka4[[#This Row],[start. č.]],'3. REGISTRACE'!B:F,2,0)))</f>
        <v>-</v>
      </c>
      <c r="E240" s="18" t="str">
        <f>IF(ISBLANK(Tabulka4[[#This Row],[start. č.]]),"-",IF(ISERROR(VLOOKUP(Tabulka4[[#This Row],[start. č.]],'3. REGISTRACE'!B:F,3,0)),"-",VLOOKUP(Tabulka4[[#This Row],[start. č.]],'3. REGISTRACE'!B:F,3,0)))</f>
        <v>-</v>
      </c>
      <c r="F240" s="46" t="str">
        <f>IF(ISBLANK(Tabulka4[[#This Row],[start. č.]]),"-",IF(Tabulka4[[#This Row],[příjmení a jméno]]="start. č. nebylo registrováno!","-",IF(VLOOKUP(Tabulka4[[#This Row],[start. č.]],'3. REGISTRACE'!B:F,4,0)=0,"-",VLOOKUP(Tabulka4[[#This Row],[start. č.]],'3. REGISTRACE'!B:F,4,0))))</f>
        <v>-</v>
      </c>
      <c r="G240" s="18" t="str">
        <f>IF(ISBLANK(Tabulka4[[#This Row],[start. č.]]),"-",IF(Tabulka4[[#This Row],[příjmení a jméno]]="start. č. nebylo registrováno!","-",IF(VLOOKUP(Tabulka4[[#This Row],[start. č.]],'3. REGISTRACE'!B:F,5,0)=0,"-",VLOOKUP(Tabulka4[[#This Row],[start. č.]],'3. REGISTRACE'!B:F,5,0))))</f>
        <v>-</v>
      </c>
      <c r="H240" s="52"/>
      <c r="I240" s="48"/>
      <c r="J240" s="53"/>
      <c r="K240" s="42">
        <f>TIME(Tabulka4[[#This Row],[hod]],Tabulka4[[#This Row],[min]],Tabulka4[[#This Row],[sek]])</f>
        <v>0</v>
      </c>
      <c r="L240" s="18" t="str">
        <f>IF(ISBLANK(Tabulka4[[#This Row],[start. č.]]),"-",IF(Tabulka4[[#This Row],[příjmení a jméno]]="start. č. nebylo registrováno!","-",IF(VLOOKUP(Tabulka4[[#This Row],[start. č.]],'3. REGISTRACE'!B:G,6,0)=0,"-",VLOOKUP(Tabulka4[[#This Row],[start. č.]],'3. REGISTRACE'!B:G,6,0))))</f>
        <v>-</v>
      </c>
      <c r="M240" s="44" t="str">
        <f>IF(Tabulka4[[#This Row],[kategorie]]="-","-",COUNTIFS(G$10:G240,Tabulka4[[#This Row],[m/ž]],L$10:L240,Tabulka4[[#This Row],[kategorie]]))</f>
        <v>-</v>
      </c>
      <c r="N240" s="57" t="str">
        <f>IF(AND(ISBLANK(H240),ISBLANK(I240),ISBLANK(J240)),"-",IF(K240&gt;=MAX(K$10:K240),"ok","chyba!!!"))</f>
        <v>-</v>
      </c>
    </row>
    <row r="241" spans="2:14">
      <c r="B241" s="44">
        <v>232</v>
      </c>
      <c r="C241" s="45"/>
      <c r="D241" s="21" t="str">
        <f>IF(ISBLANK(Tabulka4[[#This Row],[start. č.]]),"-",IF(ISERROR(VLOOKUP(Tabulka4[[#This Row],[start. č.]],'3. REGISTRACE'!B:F,2,0)),"start. č. nebylo registrováno!",VLOOKUP(Tabulka4[[#This Row],[start. č.]],'3. REGISTRACE'!B:F,2,0)))</f>
        <v>-</v>
      </c>
      <c r="E241" s="18" t="str">
        <f>IF(ISBLANK(Tabulka4[[#This Row],[start. č.]]),"-",IF(ISERROR(VLOOKUP(Tabulka4[[#This Row],[start. č.]],'3. REGISTRACE'!B:F,3,0)),"-",VLOOKUP(Tabulka4[[#This Row],[start. č.]],'3. REGISTRACE'!B:F,3,0)))</f>
        <v>-</v>
      </c>
      <c r="F241" s="46" t="str">
        <f>IF(ISBLANK(Tabulka4[[#This Row],[start. č.]]),"-",IF(Tabulka4[[#This Row],[příjmení a jméno]]="start. č. nebylo registrováno!","-",IF(VLOOKUP(Tabulka4[[#This Row],[start. č.]],'3. REGISTRACE'!B:F,4,0)=0,"-",VLOOKUP(Tabulka4[[#This Row],[start. č.]],'3. REGISTRACE'!B:F,4,0))))</f>
        <v>-</v>
      </c>
      <c r="G241" s="18" t="str">
        <f>IF(ISBLANK(Tabulka4[[#This Row],[start. č.]]),"-",IF(Tabulka4[[#This Row],[příjmení a jméno]]="start. č. nebylo registrováno!","-",IF(VLOOKUP(Tabulka4[[#This Row],[start. č.]],'3. REGISTRACE'!B:F,5,0)=0,"-",VLOOKUP(Tabulka4[[#This Row],[start. č.]],'3. REGISTRACE'!B:F,5,0))))</f>
        <v>-</v>
      </c>
      <c r="H241" s="52"/>
      <c r="I241" s="48"/>
      <c r="J241" s="53"/>
      <c r="K241" s="42">
        <f>TIME(Tabulka4[[#This Row],[hod]],Tabulka4[[#This Row],[min]],Tabulka4[[#This Row],[sek]])</f>
        <v>0</v>
      </c>
      <c r="L241" s="18" t="str">
        <f>IF(ISBLANK(Tabulka4[[#This Row],[start. č.]]),"-",IF(Tabulka4[[#This Row],[příjmení a jméno]]="start. č. nebylo registrováno!","-",IF(VLOOKUP(Tabulka4[[#This Row],[start. č.]],'3. REGISTRACE'!B:G,6,0)=0,"-",VLOOKUP(Tabulka4[[#This Row],[start. č.]],'3. REGISTRACE'!B:G,6,0))))</f>
        <v>-</v>
      </c>
      <c r="M241" s="44" t="str">
        <f>IF(Tabulka4[[#This Row],[kategorie]]="-","-",COUNTIFS(G$10:G241,Tabulka4[[#This Row],[m/ž]],L$10:L241,Tabulka4[[#This Row],[kategorie]]))</f>
        <v>-</v>
      </c>
      <c r="N241" s="57" t="str">
        <f>IF(AND(ISBLANK(H241),ISBLANK(I241),ISBLANK(J241)),"-",IF(K241&gt;=MAX(K$10:K241),"ok","chyba!!!"))</f>
        <v>-</v>
      </c>
    </row>
    <row r="242" spans="2:14">
      <c r="B242" s="44">
        <v>233</v>
      </c>
      <c r="C242" s="45"/>
      <c r="D242" s="21" t="str">
        <f>IF(ISBLANK(Tabulka4[[#This Row],[start. č.]]),"-",IF(ISERROR(VLOOKUP(Tabulka4[[#This Row],[start. č.]],'3. REGISTRACE'!B:F,2,0)),"start. č. nebylo registrováno!",VLOOKUP(Tabulka4[[#This Row],[start. č.]],'3. REGISTRACE'!B:F,2,0)))</f>
        <v>-</v>
      </c>
      <c r="E242" s="18" t="str">
        <f>IF(ISBLANK(Tabulka4[[#This Row],[start. č.]]),"-",IF(ISERROR(VLOOKUP(Tabulka4[[#This Row],[start. č.]],'3. REGISTRACE'!B:F,3,0)),"-",VLOOKUP(Tabulka4[[#This Row],[start. č.]],'3. REGISTRACE'!B:F,3,0)))</f>
        <v>-</v>
      </c>
      <c r="F242" s="46" t="str">
        <f>IF(ISBLANK(Tabulka4[[#This Row],[start. č.]]),"-",IF(Tabulka4[[#This Row],[příjmení a jméno]]="start. č. nebylo registrováno!","-",IF(VLOOKUP(Tabulka4[[#This Row],[start. č.]],'3. REGISTRACE'!B:F,4,0)=0,"-",VLOOKUP(Tabulka4[[#This Row],[start. č.]],'3. REGISTRACE'!B:F,4,0))))</f>
        <v>-</v>
      </c>
      <c r="G242" s="18" t="str">
        <f>IF(ISBLANK(Tabulka4[[#This Row],[start. č.]]),"-",IF(Tabulka4[[#This Row],[příjmení a jméno]]="start. č. nebylo registrováno!","-",IF(VLOOKUP(Tabulka4[[#This Row],[start. č.]],'3. REGISTRACE'!B:F,5,0)=0,"-",VLOOKUP(Tabulka4[[#This Row],[start. č.]],'3. REGISTRACE'!B:F,5,0))))</f>
        <v>-</v>
      </c>
      <c r="H242" s="52"/>
      <c r="I242" s="48"/>
      <c r="J242" s="53"/>
      <c r="K242" s="42">
        <f>TIME(Tabulka4[[#This Row],[hod]],Tabulka4[[#This Row],[min]],Tabulka4[[#This Row],[sek]])</f>
        <v>0</v>
      </c>
      <c r="L242" s="18" t="str">
        <f>IF(ISBLANK(Tabulka4[[#This Row],[start. č.]]),"-",IF(Tabulka4[[#This Row],[příjmení a jméno]]="start. č. nebylo registrováno!","-",IF(VLOOKUP(Tabulka4[[#This Row],[start. č.]],'3. REGISTRACE'!B:G,6,0)=0,"-",VLOOKUP(Tabulka4[[#This Row],[start. č.]],'3. REGISTRACE'!B:G,6,0))))</f>
        <v>-</v>
      </c>
      <c r="M242" s="44" t="str">
        <f>IF(Tabulka4[[#This Row],[kategorie]]="-","-",COUNTIFS(G$10:G242,Tabulka4[[#This Row],[m/ž]],L$10:L242,Tabulka4[[#This Row],[kategorie]]))</f>
        <v>-</v>
      </c>
      <c r="N242" s="57" t="str">
        <f>IF(AND(ISBLANK(H242),ISBLANK(I242),ISBLANK(J242)),"-",IF(K242&gt;=MAX(K$10:K242),"ok","chyba!!!"))</f>
        <v>-</v>
      </c>
    </row>
    <row r="243" spans="2:14">
      <c r="B243" s="44">
        <v>234</v>
      </c>
      <c r="C243" s="45"/>
      <c r="D243" s="21" t="str">
        <f>IF(ISBLANK(Tabulka4[[#This Row],[start. č.]]),"-",IF(ISERROR(VLOOKUP(Tabulka4[[#This Row],[start. č.]],'3. REGISTRACE'!B:F,2,0)),"start. č. nebylo registrováno!",VLOOKUP(Tabulka4[[#This Row],[start. č.]],'3. REGISTRACE'!B:F,2,0)))</f>
        <v>-</v>
      </c>
      <c r="E243" s="18" t="str">
        <f>IF(ISBLANK(Tabulka4[[#This Row],[start. č.]]),"-",IF(ISERROR(VLOOKUP(Tabulka4[[#This Row],[start. č.]],'3. REGISTRACE'!B:F,3,0)),"-",VLOOKUP(Tabulka4[[#This Row],[start. č.]],'3. REGISTRACE'!B:F,3,0)))</f>
        <v>-</v>
      </c>
      <c r="F243" s="46" t="str">
        <f>IF(ISBLANK(Tabulka4[[#This Row],[start. č.]]),"-",IF(Tabulka4[[#This Row],[příjmení a jméno]]="start. č. nebylo registrováno!","-",IF(VLOOKUP(Tabulka4[[#This Row],[start. č.]],'3. REGISTRACE'!B:F,4,0)=0,"-",VLOOKUP(Tabulka4[[#This Row],[start. č.]],'3. REGISTRACE'!B:F,4,0))))</f>
        <v>-</v>
      </c>
      <c r="G243" s="18" t="str">
        <f>IF(ISBLANK(Tabulka4[[#This Row],[start. č.]]),"-",IF(Tabulka4[[#This Row],[příjmení a jméno]]="start. č. nebylo registrováno!","-",IF(VLOOKUP(Tabulka4[[#This Row],[start. č.]],'3. REGISTRACE'!B:F,5,0)=0,"-",VLOOKUP(Tabulka4[[#This Row],[start. č.]],'3. REGISTRACE'!B:F,5,0))))</f>
        <v>-</v>
      </c>
      <c r="H243" s="52"/>
      <c r="I243" s="48"/>
      <c r="J243" s="53"/>
      <c r="K243" s="42">
        <f>TIME(Tabulka4[[#This Row],[hod]],Tabulka4[[#This Row],[min]],Tabulka4[[#This Row],[sek]])</f>
        <v>0</v>
      </c>
      <c r="L243" s="18" t="str">
        <f>IF(ISBLANK(Tabulka4[[#This Row],[start. č.]]),"-",IF(Tabulka4[[#This Row],[příjmení a jméno]]="start. č. nebylo registrováno!","-",IF(VLOOKUP(Tabulka4[[#This Row],[start. č.]],'3. REGISTRACE'!B:G,6,0)=0,"-",VLOOKUP(Tabulka4[[#This Row],[start. č.]],'3. REGISTRACE'!B:G,6,0))))</f>
        <v>-</v>
      </c>
      <c r="M243" s="44" t="str">
        <f>IF(Tabulka4[[#This Row],[kategorie]]="-","-",COUNTIFS(G$10:G243,Tabulka4[[#This Row],[m/ž]],L$10:L243,Tabulka4[[#This Row],[kategorie]]))</f>
        <v>-</v>
      </c>
      <c r="N243" s="57" t="str">
        <f>IF(AND(ISBLANK(H243),ISBLANK(I243),ISBLANK(J243)),"-",IF(K243&gt;=MAX(K$10:K243),"ok","chyba!!!"))</f>
        <v>-</v>
      </c>
    </row>
    <row r="244" spans="2:14">
      <c r="B244" s="44">
        <v>235</v>
      </c>
      <c r="C244" s="45"/>
      <c r="D244" s="21" t="str">
        <f>IF(ISBLANK(Tabulka4[[#This Row],[start. č.]]),"-",IF(ISERROR(VLOOKUP(Tabulka4[[#This Row],[start. č.]],'3. REGISTRACE'!B:F,2,0)),"start. č. nebylo registrováno!",VLOOKUP(Tabulka4[[#This Row],[start. č.]],'3. REGISTRACE'!B:F,2,0)))</f>
        <v>-</v>
      </c>
      <c r="E244" s="18" t="str">
        <f>IF(ISBLANK(Tabulka4[[#This Row],[start. č.]]),"-",IF(ISERROR(VLOOKUP(Tabulka4[[#This Row],[start. č.]],'3. REGISTRACE'!B:F,3,0)),"-",VLOOKUP(Tabulka4[[#This Row],[start. č.]],'3. REGISTRACE'!B:F,3,0)))</f>
        <v>-</v>
      </c>
      <c r="F244" s="46" t="str">
        <f>IF(ISBLANK(Tabulka4[[#This Row],[start. č.]]),"-",IF(Tabulka4[[#This Row],[příjmení a jméno]]="start. č. nebylo registrováno!","-",IF(VLOOKUP(Tabulka4[[#This Row],[start. č.]],'3. REGISTRACE'!B:F,4,0)=0,"-",VLOOKUP(Tabulka4[[#This Row],[start. č.]],'3. REGISTRACE'!B:F,4,0))))</f>
        <v>-</v>
      </c>
      <c r="G244" s="18" t="str">
        <f>IF(ISBLANK(Tabulka4[[#This Row],[start. č.]]),"-",IF(Tabulka4[[#This Row],[příjmení a jméno]]="start. č. nebylo registrováno!","-",IF(VLOOKUP(Tabulka4[[#This Row],[start. č.]],'3. REGISTRACE'!B:F,5,0)=0,"-",VLOOKUP(Tabulka4[[#This Row],[start. č.]],'3. REGISTRACE'!B:F,5,0))))</f>
        <v>-</v>
      </c>
      <c r="H244" s="52"/>
      <c r="I244" s="48"/>
      <c r="J244" s="53"/>
      <c r="K244" s="42">
        <f>TIME(Tabulka4[[#This Row],[hod]],Tabulka4[[#This Row],[min]],Tabulka4[[#This Row],[sek]])</f>
        <v>0</v>
      </c>
      <c r="L244" s="18" t="str">
        <f>IF(ISBLANK(Tabulka4[[#This Row],[start. č.]]),"-",IF(Tabulka4[[#This Row],[příjmení a jméno]]="start. č. nebylo registrováno!","-",IF(VLOOKUP(Tabulka4[[#This Row],[start. č.]],'3. REGISTRACE'!B:G,6,0)=0,"-",VLOOKUP(Tabulka4[[#This Row],[start. č.]],'3. REGISTRACE'!B:G,6,0))))</f>
        <v>-</v>
      </c>
      <c r="M244" s="44" t="str">
        <f>IF(Tabulka4[[#This Row],[kategorie]]="-","-",COUNTIFS(G$10:G244,Tabulka4[[#This Row],[m/ž]],L$10:L244,Tabulka4[[#This Row],[kategorie]]))</f>
        <v>-</v>
      </c>
      <c r="N244" s="57" t="str">
        <f>IF(AND(ISBLANK(H244),ISBLANK(I244),ISBLANK(J244)),"-",IF(K244&gt;=MAX(K$10:K244),"ok","chyba!!!"))</f>
        <v>-</v>
      </c>
    </row>
    <row r="245" spans="2:14">
      <c r="B245" s="44">
        <v>236</v>
      </c>
      <c r="C245" s="45"/>
      <c r="D245" s="21" t="str">
        <f>IF(ISBLANK(Tabulka4[[#This Row],[start. č.]]),"-",IF(ISERROR(VLOOKUP(Tabulka4[[#This Row],[start. č.]],'3. REGISTRACE'!B:F,2,0)),"start. č. nebylo registrováno!",VLOOKUP(Tabulka4[[#This Row],[start. č.]],'3. REGISTRACE'!B:F,2,0)))</f>
        <v>-</v>
      </c>
      <c r="E245" s="18" t="str">
        <f>IF(ISBLANK(Tabulka4[[#This Row],[start. č.]]),"-",IF(ISERROR(VLOOKUP(Tabulka4[[#This Row],[start. č.]],'3. REGISTRACE'!B:F,3,0)),"-",VLOOKUP(Tabulka4[[#This Row],[start. č.]],'3. REGISTRACE'!B:F,3,0)))</f>
        <v>-</v>
      </c>
      <c r="F245" s="46" t="str">
        <f>IF(ISBLANK(Tabulka4[[#This Row],[start. č.]]),"-",IF(Tabulka4[[#This Row],[příjmení a jméno]]="start. č. nebylo registrováno!","-",IF(VLOOKUP(Tabulka4[[#This Row],[start. č.]],'3. REGISTRACE'!B:F,4,0)=0,"-",VLOOKUP(Tabulka4[[#This Row],[start. č.]],'3. REGISTRACE'!B:F,4,0))))</f>
        <v>-</v>
      </c>
      <c r="G245" s="18" t="str">
        <f>IF(ISBLANK(Tabulka4[[#This Row],[start. č.]]),"-",IF(Tabulka4[[#This Row],[příjmení a jméno]]="start. č. nebylo registrováno!","-",IF(VLOOKUP(Tabulka4[[#This Row],[start. č.]],'3. REGISTRACE'!B:F,5,0)=0,"-",VLOOKUP(Tabulka4[[#This Row],[start. č.]],'3. REGISTRACE'!B:F,5,0))))</f>
        <v>-</v>
      </c>
      <c r="H245" s="52"/>
      <c r="I245" s="48"/>
      <c r="J245" s="53"/>
      <c r="K245" s="42">
        <f>TIME(Tabulka4[[#This Row],[hod]],Tabulka4[[#This Row],[min]],Tabulka4[[#This Row],[sek]])</f>
        <v>0</v>
      </c>
      <c r="L245" s="18" t="str">
        <f>IF(ISBLANK(Tabulka4[[#This Row],[start. č.]]),"-",IF(Tabulka4[[#This Row],[příjmení a jméno]]="start. č. nebylo registrováno!","-",IF(VLOOKUP(Tabulka4[[#This Row],[start. č.]],'3. REGISTRACE'!B:G,6,0)=0,"-",VLOOKUP(Tabulka4[[#This Row],[start. č.]],'3. REGISTRACE'!B:G,6,0))))</f>
        <v>-</v>
      </c>
      <c r="M245" s="44" t="str">
        <f>IF(Tabulka4[[#This Row],[kategorie]]="-","-",COUNTIFS(G$10:G245,Tabulka4[[#This Row],[m/ž]],L$10:L245,Tabulka4[[#This Row],[kategorie]]))</f>
        <v>-</v>
      </c>
      <c r="N245" s="57" t="str">
        <f>IF(AND(ISBLANK(H245),ISBLANK(I245),ISBLANK(J245)),"-",IF(K245&gt;=MAX(K$10:K245),"ok","chyba!!!"))</f>
        <v>-</v>
      </c>
    </row>
    <row r="246" spans="2:14">
      <c r="B246" s="44">
        <v>237</v>
      </c>
      <c r="C246" s="45"/>
      <c r="D246" s="21" t="str">
        <f>IF(ISBLANK(Tabulka4[[#This Row],[start. č.]]),"-",IF(ISERROR(VLOOKUP(Tabulka4[[#This Row],[start. č.]],'3. REGISTRACE'!B:F,2,0)),"start. č. nebylo registrováno!",VLOOKUP(Tabulka4[[#This Row],[start. č.]],'3. REGISTRACE'!B:F,2,0)))</f>
        <v>-</v>
      </c>
      <c r="E246" s="18" t="str">
        <f>IF(ISBLANK(Tabulka4[[#This Row],[start. č.]]),"-",IF(ISERROR(VLOOKUP(Tabulka4[[#This Row],[start. č.]],'3. REGISTRACE'!B:F,3,0)),"-",VLOOKUP(Tabulka4[[#This Row],[start. č.]],'3. REGISTRACE'!B:F,3,0)))</f>
        <v>-</v>
      </c>
      <c r="F246" s="46" t="str">
        <f>IF(ISBLANK(Tabulka4[[#This Row],[start. č.]]),"-",IF(Tabulka4[[#This Row],[příjmení a jméno]]="start. č. nebylo registrováno!","-",IF(VLOOKUP(Tabulka4[[#This Row],[start. č.]],'3. REGISTRACE'!B:F,4,0)=0,"-",VLOOKUP(Tabulka4[[#This Row],[start. č.]],'3. REGISTRACE'!B:F,4,0))))</f>
        <v>-</v>
      </c>
      <c r="G246" s="18" t="str">
        <f>IF(ISBLANK(Tabulka4[[#This Row],[start. č.]]),"-",IF(Tabulka4[[#This Row],[příjmení a jméno]]="start. č. nebylo registrováno!","-",IF(VLOOKUP(Tabulka4[[#This Row],[start. č.]],'3. REGISTRACE'!B:F,5,0)=0,"-",VLOOKUP(Tabulka4[[#This Row],[start. č.]],'3. REGISTRACE'!B:F,5,0))))</f>
        <v>-</v>
      </c>
      <c r="H246" s="52"/>
      <c r="I246" s="48"/>
      <c r="J246" s="53"/>
      <c r="K246" s="42">
        <f>TIME(Tabulka4[[#This Row],[hod]],Tabulka4[[#This Row],[min]],Tabulka4[[#This Row],[sek]])</f>
        <v>0</v>
      </c>
      <c r="L246" s="18" t="str">
        <f>IF(ISBLANK(Tabulka4[[#This Row],[start. č.]]),"-",IF(Tabulka4[[#This Row],[příjmení a jméno]]="start. č. nebylo registrováno!","-",IF(VLOOKUP(Tabulka4[[#This Row],[start. č.]],'3. REGISTRACE'!B:G,6,0)=0,"-",VLOOKUP(Tabulka4[[#This Row],[start. č.]],'3. REGISTRACE'!B:G,6,0))))</f>
        <v>-</v>
      </c>
      <c r="M246" s="44" t="str">
        <f>IF(Tabulka4[[#This Row],[kategorie]]="-","-",COUNTIFS(G$10:G246,Tabulka4[[#This Row],[m/ž]],L$10:L246,Tabulka4[[#This Row],[kategorie]]))</f>
        <v>-</v>
      </c>
      <c r="N246" s="57" t="str">
        <f>IF(AND(ISBLANK(H246),ISBLANK(I246),ISBLANK(J246)),"-",IF(K246&gt;=MAX(K$10:K246),"ok","chyba!!!"))</f>
        <v>-</v>
      </c>
    </row>
    <row r="247" spans="2:14">
      <c r="B247" s="44">
        <v>238</v>
      </c>
      <c r="C247" s="45"/>
      <c r="D247" s="21" t="str">
        <f>IF(ISBLANK(Tabulka4[[#This Row],[start. č.]]),"-",IF(ISERROR(VLOOKUP(Tabulka4[[#This Row],[start. č.]],'3. REGISTRACE'!B:F,2,0)),"start. č. nebylo registrováno!",VLOOKUP(Tabulka4[[#This Row],[start. č.]],'3. REGISTRACE'!B:F,2,0)))</f>
        <v>-</v>
      </c>
      <c r="E247" s="18" t="str">
        <f>IF(ISBLANK(Tabulka4[[#This Row],[start. č.]]),"-",IF(ISERROR(VLOOKUP(Tabulka4[[#This Row],[start. č.]],'3. REGISTRACE'!B:F,3,0)),"-",VLOOKUP(Tabulka4[[#This Row],[start. č.]],'3. REGISTRACE'!B:F,3,0)))</f>
        <v>-</v>
      </c>
      <c r="F247" s="46" t="str">
        <f>IF(ISBLANK(Tabulka4[[#This Row],[start. č.]]),"-",IF(Tabulka4[[#This Row],[příjmení a jméno]]="start. č. nebylo registrováno!","-",IF(VLOOKUP(Tabulka4[[#This Row],[start. č.]],'3. REGISTRACE'!B:F,4,0)=0,"-",VLOOKUP(Tabulka4[[#This Row],[start. č.]],'3. REGISTRACE'!B:F,4,0))))</f>
        <v>-</v>
      </c>
      <c r="G247" s="18" t="str">
        <f>IF(ISBLANK(Tabulka4[[#This Row],[start. č.]]),"-",IF(Tabulka4[[#This Row],[příjmení a jméno]]="start. č. nebylo registrováno!","-",IF(VLOOKUP(Tabulka4[[#This Row],[start. č.]],'3. REGISTRACE'!B:F,5,0)=0,"-",VLOOKUP(Tabulka4[[#This Row],[start. č.]],'3. REGISTRACE'!B:F,5,0))))</f>
        <v>-</v>
      </c>
      <c r="H247" s="52"/>
      <c r="I247" s="48"/>
      <c r="J247" s="53"/>
      <c r="K247" s="42">
        <f>TIME(Tabulka4[[#This Row],[hod]],Tabulka4[[#This Row],[min]],Tabulka4[[#This Row],[sek]])</f>
        <v>0</v>
      </c>
      <c r="L247" s="18" t="str">
        <f>IF(ISBLANK(Tabulka4[[#This Row],[start. č.]]),"-",IF(Tabulka4[[#This Row],[příjmení a jméno]]="start. č. nebylo registrováno!","-",IF(VLOOKUP(Tabulka4[[#This Row],[start. č.]],'3. REGISTRACE'!B:G,6,0)=0,"-",VLOOKUP(Tabulka4[[#This Row],[start. č.]],'3. REGISTRACE'!B:G,6,0))))</f>
        <v>-</v>
      </c>
      <c r="M247" s="44" t="str">
        <f>IF(Tabulka4[[#This Row],[kategorie]]="-","-",COUNTIFS(G$10:G247,Tabulka4[[#This Row],[m/ž]],L$10:L247,Tabulka4[[#This Row],[kategorie]]))</f>
        <v>-</v>
      </c>
      <c r="N247" s="57" t="str">
        <f>IF(AND(ISBLANK(H247),ISBLANK(I247),ISBLANK(J247)),"-",IF(K247&gt;=MAX(K$10:K247),"ok","chyba!!!"))</f>
        <v>-</v>
      </c>
    </row>
    <row r="248" spans="2:14">
      <c r="B248" s="44">
        <v>239</v>
      </c>
      <c r="C248" s="45"/>
      <c r="D248" s="21" t="str">
        <f>IF(ISBLANK(Tabulka4[[#This Row],[start. č.]]),"-",IF(ISERROR(VLOOKUP(Tabulka4[[#This Row],[start. č.]],'3. REGISTRACE'!B:F,2,0)),"start. č. nebylo registrováno!",VLOOKUP(Tabulka4[[#This Row],[start. č.]],'3. REGISTRACE'!B:F,2,0)))</f>
        <v>-</v>
      </c>
      <c r="E248" s="18" t="str">
        <f>IF(ISBLANK(Tabulka4[[#This Row],[start. č.]]),"-",IF(ISERROR(VLOOKUP(Tabulka4[[#This Row],[start. č.]],'3. REGISTRACE'!B:F,3,0)),"-",VLOOKUP(Tabulka4[[#This Row],[start. č.]],'3. REGISTRACE'!B:F,3,0)))</f>
        <v>-</v>
      </c>
      <c r="F248" s="46" t="str">
        <f>IF(ISBLANK(Tabulka4[[#This Row],[start. č.]]),"-",IF(Tabulka4[[#This Row],[příjmení a jméno]]="start. č. nebylo registrováno!","-",IF(VLOOKUP(Tabulka4[[#This Row],[start. č.]],'3. REGISTRACE'!B:F,4,0)=0,"-",VLOOKUP(Tabulka4[[#This Row],[start. č.]],'3. REGISTRACE'!B:F,4,0))))</f>
        <v>-</v>
      </c>
      <c r="G248" s="18" t="str">
        <f>IF(ISBLANK(Tabulka4[[#This Row],[start. č.]]),"-",IF(Tabulka4[[#This Row],[příjmení a jméno]]="start. č. nebylo registrováno!","-",IF(VLOOKUP(Tabulka4[[#This Row],[start. č.]],'3. REGISTRACE'!B:F,5,0)=0,"-",VLOOKUP(Tabulka4[[#This Row],[start. č.]],'3. REGISTRACE'!B:F,5,0))))</f>
        <v>-</v>
      </c>
      <c r="H248" s="52"/>
      <c r="I248" s="48"/>
      <c r="J248" s="53"/>
      <c r="K248" s="42">
        <f>TIME(Tabulka4[[#This Row],[hod]],Tabulka4[[#This Row],[min]],Tabulka4[[#This Row],[sek]])</f>
        <v>0</v>
      </c>
      <c r="L248" s="18" t="str">
        <f>IF(ISBLANK(Tabulka4[[#This Row],[start. č.]]),"-",IF(Tabulka4[[#This Row],[příjmení a jméno]]="start. č. nebylo registrováno!","-",IF(VLOOKUP(Tabulka4[[#This Row],[start. č.]],'3. REGISTRACE'!B:G,6,0)=0,"-",VLOOKUP(Tabulka4[[#This Row],[start. č.]],'3. REGISTRACE'!B:G,6,0))))</f>
        <v>-</v>
      </c>
      <c r="M248" s="44" t="str">
        <f>IF(Tabulka4[[#This Row],[kategorie]]="-","-",COUNTIFS(G$10:G248,Tabulka4[[#This Row],[m/ž]],L$10:L248,Tabulka4[[#This Row],[kategorie]]))</f>
        <v>-</v>
      </c>
      <c r="N248" s="57" t="str">
        <f>IF(AND(ISBLANK(H248),ISBLANK(I248),ISBLANK(J248)),"-",IF(K248&gt;=MAX(K$10:K248),"ok","chyba!!!"))</f>
        <v>-</v>
      </c>
    </row>
    <row r="249" spans="2:14">
      <c r="B249" s="44">
        <v>240</v>
      </c>
      <c r="C249" s="45"/>
      <c r="D249" s="21" t="str">
        <f>IF(ISBLANK(Tabulka4[[#This Row],[start. č.]]),"-",IF(ISERROR(VLOOKUP(Tabulka4[[#This Row],[start. č.]],'3. REGISTRACE'!B:F,2,0)),"start. č. nebylo registrováno!",VLOOKUP(Tabulka4[[#This Row],[start. č.]],'3. REGISTRACE'!B:F,2,0)))</f>
        <v>-</v>
      </c>
      <c r="E249" s="18" t="str">
        <f>IF(ISBLANK(Tabulka4[[#This Row],[start. č.]]),"-",IF(ISERROR(VLOOKUP(Tabulka4[[#This Row],[start. č.]],'3. REGISTRACE'!B:F,3,0)),"-",VLOOKUP(Tabulka4[[#This Row],[start. č.]],'3. REGISTRACE'!B:F,3,0)))</f>
        <v>-</v>
      </c>
      <c r="F249" s="46" t="str">
        <f>IF(ISBLANK(Tabulka4[[#This Row],[start. č.]]),"-",IF(Tabulka4[[#This Row],[příjmení a jméno]]="start. č. nebylo registrováno!","-",IF(VLOOKUP(Tabulka4[[#This Row],[start. č.]],'3. REGISTRACE'!B:F,4,0)=0,"-",VLOOKUP(Tabulka4[[#This Row],[start. č.]],'3. REGISTRACE'!B:F,4,0))))</f>
        <v>-</v>
      </c>
      <c r="G249" s="18" t="str">
        <f>IF(ISBLANK(Tabulka4[[#This Row],[start. č.]]),"-",IF(Tabulka4[[#This Row],[příjmení a jméno]]="start. č. nebylo registrováno!","-",IF(VLOOKUP(Tabulka4[[#This Row],[start. č.]],'3. REGISTRACE'!B:F,5,0)=0,"-",VLOOKUP(Tabulka4[[#This Row],[start. č.]],'3. REGISTRACE'!B:F,5,0))))</f>
        <v>-</v>
      </c>
      <c r="H249" s="52"/>
      <c r="I249" s="48"/>
      <c r="J249" s="53"/>
      <c r="K249" s="42">
        <f>TIME(Tabulka4[[#This Row],[hod]],Tabulka4[[#This Row],[min]],Tabulka4[[#This Row],[sek]])</f>
        <v>0</v>
      </c>
      <c r="L249" s="18" t="str">
        <f>IF(ISBLANK(Tabulka4[[#This Row],[start. č.]]),"-",IF(Tabulka4[[#This Row],[příjmení a jméno]]="start. č. nebylo registrováno!","-",IF(VLOOKUP(Tabulka4[[#This Row],[start. č.]],'3. REGISTRACE'!B:G,6,0)=0,"-",VLOOKUP(Tabulka4[[#This Row],[start. č.]],'3. REGISTRACE'!B:G,6,0))))</f>
        <v>-</v>
      </c>
      <c r="M249" s="44" t="str">
        <f>IF(Tabulka4[[#This Row],[kategorie]]="-","-",COUNTIFS(G$10:G249,Tabulka4[[#This Row],[m/ž]],L$10:L249,Tabulka4[[#This Row],[kategorie]]))</f>
        <v>-</v>
      </c>
      <c r="N249" s="57" t="str">
        <f>IF(AND(ISBLANK(H249),ISBLANK(I249),ISBLANK(J249)),"-",IF(K249&gt;=MAX(K$10:K249),"ok","chyba!!!"))</f>
        <v>-</v>
      </c>
    </row>
    <row r="250" spans="2:14">
      <c r="B250" s="44">
        <v>241</v>
      </c>
      <c r="C250" s="45"/>
      <c r="D250" s="21" t="str">
        <f>IF(ISBLANK(Tabulka4[[#This Row],[start. č.]]),"-",IF(ISERROR(VLOOKUP(Tabulka4[[#This Row],[start. č.]],'3. REGISTRACE'!B:F,2,0)),"start. č. nebylo registrováno!",VLOOKUP(Tabulka4[[#This Row],[start. č.]],'3. REGISTRACE'!B:F,2,0)))</f>
        <v>-</v>
      </c>
      <c r="E250" s="18" t="str">
        <f>IF(ISBLANK(Tabulka4[[#This Row],[start. č.]]),"-",IF(ISERROR(VLOOKUP(Tabulka4[[#This Row],[start. č.]],'3. REGISTRACE'!B:F,3,0)),"-",VLOOKUP(Tabulka4[[#This Row],[start. č.]],'3. REGISTRACE'!B:F,3,0)))</f>
        <v>-</v>
      </c>
      <c r="F250" s="46" t="str">
        <f>IF(ISBLANK(Tabulka4[[#This Row],[start. č.]]),"-",IF(Tabulka4[[#This Row],[příjmení a jméno]]="start. č. nebylo registrováno!","-",IF(VLOOKUP(Tabulka4[[#This Row],[start. č.]],'3. REGISTRACE'!B:F,4,0)=0,"-",VLOOKUP(Tabulka4[[#This Row],[start. č.]],'3. REGISTRACE'!B:F,4,0))))</f>
        <v>-</v>
      </c>
      <c r="G250" s="18" t="str">
        <f>IF(ISBLANK(Tabulka4[[#This Row],[start. č.]]),"-",IF(Tabulka4[[#This Row],[příjmení a jméno]]="start. č. nebylo registrováno!","-",IF(VLOOKUP(Tabulka4[[#This Row],[start. č.]],'3. REGISTRACE'!B:F,5,0)=0,"-",VLOOKUP(Tabulka4[[#This Row],[start. č.]],'3. REGISTRACE'!B:F,5,0))))</f>
        <v>-</v>
      </c>
      <c r="H250" s="52"/>
      <c r="I250" s="48"/>
      <c r="J250" s="53"/>
      <c r="K250" s="42">
        <f>TIME(Tabulka4[[#This Row],[hod]],Tabulka4[[#This Row],[min]],Tabulka4[[#This Row],[sek]])</f>
        <v>0</v>
      </c>
      <c r="L250" s="18" t="str">
        <f>IF(ISBLANK(Tabulka4[[#This Row],[start. č.]]),"-",IF(Tabulka4[[#This Row],[příjmení a jméno]]="start. č. nebylo registrováno!","-",IF(VLOOKUP(Tabulka4[[#This Row],[start. č.]],'3. REGISTRACE'!B:G,6,0)=0,"-",VLOOKUP(Tabulka4[[#This Row],[start. č.]],'3. REGISTRACE'!B:G,6,0))))</f>
        <v>-</v>
      </c>
      <c r="M250" s="44" t="str">
        <f>IF(Tabulka4[[#This Row],[kategorie]]="-","-",COUNTIFS(G$10:G250,Tabulka4[[#This Row],[m/ž]],L$10:L250,Tabulka4[[#This Row],[kategorie]]))</f>
        <v>-</v>
      </c>
      <c r="N250" s="57" t="str">
        <f>IF(AND(ISBLANK(H250),ISBLANK(I250),ISBLANK(J250)),"-",IF(K250&gt;=MAX(K$10:K250),"ok","chyba!!!"))</f>
        <v>-</v>
      </c>
    </row>
    <row r="251" spans="2:14">
      <c r="B251" s="44">
        <v>242</v>
      </c>
      <c r="C251" s="45"/>
      <c r="D251" s="21" t="str">
        <f>IF(ISBLANK(Tabulka4[[#This Row],[start. č.]]),"-",IF(ISERROR(VLOOKUP(Tabulka4[[#This Row],[start. č.]],'3. REGISTRACE'!B:F,2,0)),"start. č. nebylo registrováno!",VLOOKUP(Tabulka4[[#This Row],[start. č.]],'3. REGISTRACE'!B:F,2,0)))</f>
        <v>-</v>
      </c>
      <c r="E251" s="18" t="str">
        <f>IF(ISBLANK(Tabulka4[[#This Row],[start. č.]]),"-",IF(ISERROR(VLOOKUP(Tabulka4[[#This Row],[start. č.]],'3. REGISTRACE'!B:F,3,0)),"-",VLOOKUP(Tabulka4[[#This Row],[start. č.]],'3. REGISTRACE'!B:F,3,0)))</f>
        <v>-</v>
      </c>
      <c r="F251" s="46" t="str">
        <f>IF(ISBLANK(Tabulka4[[#This Row],[start. č.]]),"-",IF(Tabulka4[[#This Row],[příjmení a jméno]]="start. č. nebylo registrováno!","-",IF(VLOOKUP(Tabulka4[[#This Row],[start. č.]],'3. REGISTRACE'!B:F,4,0)=0,"-",VLOOKUP(Tabulka4[[#This Row],[start. č.]],'3. REGISTRACE'!B:F,4,0))))</f>
        <v>-</v>
      </c>
      <c r="G251" s="18" t="str">
        <f>IF(ISBLANK(Tabulka4[[#This Row],[start. č.]]),"-",IF(Tabulka4[[#This Row],[příjmení a jméno]]="start. č. nebylo registrováno!","-",IF(VLOOKUP(Tabulka4[[#This Row],[start. č.]],'3. REGISTRACE'!B:F,5,0)=0,"-",VLOOKUP(Tabulka4[[#This Row],[start. č.]],'3. REGISTRACE'!B:F,5,0))))</f>
        <v>-</v>
      </c>
      <c r="H251" s="52"/>
      <c r="I251" s="48"/>
      <c r="J251" s="53"/>
      <c r="K251" s="42">
        <f>TIME(Tabulka4[[#This Row],[hod]],Tabulka4[[#This Row],[min]],Tabulka4[[#This Row],[sek]])</f>
        <v>0</v>
      </c>
      <c r="L251" s="18" t="str">
        <f>IF(ISBLANK(Tabulka4[[#This Row],[start. č.]]),"-",IF(Tabulka4[[#This Row],[příjmení a jméno]]="start. č. nebylo registrováno!","-",IF(VLOOKUP(Tabulka4[[#This Row],[start. č.]],'3. REGISTRACE'!B:G,6,0)=0,"-",VLOOKUP(Tabulka4[[#This Row],[start. č.]],'3. REGISTRACE'!B:G,6,0))))</f>
        <v>-</v>
      </c>
      <c r="M251" s="44" t="str">
        <f>IF(Tabulka4[[#This Row],[kategorie]]="-","-",COUNTIFS(G$10:G251,Tabulka4[[#This Row],[m/ž]],L$10:L251,Tabulka4[[#This Row],[kategorie]]))</f>
        <v>-</v>
      </c>
      <c r="N251" s="57" t="str">
        <f>IF(AND(ISBLANK(H251),ISBLANK(I251),ISBLANK(J251)),"-",IF(K251&gt;=MAX(K$10:K251),"ok","chyba!!!"))</f>
        <v>-</v>
      </c>
    </row>
    <row r="252" spans="2:14">
      <c r="B252" s="44">
        <v>243</v>
      </c>
      <c r="C252" s="45"/>
      <c r="D252" s="21" t="str">
        <f>IF(ISBLANK(Tabulka4[[#This Row],[start. č.]]),"-",IF(ISERROR(VLOOKUP(Tabulka4[[#This Row],[start. č.]],'3. REGISTRACE'!B:F,2,0)),"start. č. nebylo registrováno!",VLOOKUP(Tabulka4[[#This Row],[start. č.]],'3. REGISTRACE'!B:F,2,0)))</f>
        <v>-</v>
      </c>
      <c r="E252" s="18" t="str">
        <f>IF(ISBLANK(Tabulka4[[#This Row],[start. č.]]),"-",IF(ISERROR(VLOOKUP(Tabulka4[[#This Row],[start. č.]],'3. REGISTRACE'!B:F,3,0)),"-",VLOOKUP(Tabulka4[[#This Row],[start. č.]],'3. REGISTRACE'!B:F,3,0)))</f>
        <v>-</v>
      </c>
      <c r="F252" s="46" t="str">
        <f>IF(ISBLANK(Tabulka4[[#This Row],[start. č.]]),"-",IF(Tabulka4[[#This Row],[příjmení a jméno]]="start. č. nebylo registrováno!","-",IF(VLOOKUP(Tabulka4[[#This Row],[start. č.]],'3. REGISTRACE'!B:F,4,0)=0,"-",VLOOKUP(Tabulka4[[#This Row],[start. č.]],'3. REGISTRACE'!B:F,4,0))))</f>
        <v>-</v>
      </c>
      <c r="G252" s="18" t="str">
        <f>IF(ISBLANK(Tabulka4[[#This Row],[start. č.]]),"-",IF(Tabulka4[[#This Row],[příjmení a jméno]]="start. č. nebylo registrováno!","-",IF(VLOOKUP(Tabulka4[[#This Row],[start. č.]],'3. REGISTRACE'!B:F,5,0)=0,"-",VLOOKUP(Tabulka4[[#This Row],[start. č.]],'3. REGISTRACE'!B:F,5,0))))</f>
        <v>-</v>
      </c>
      <c r="H252" s="52"/>
      <c r="I252" s="48"/>
      <c r="J252" s="53"/>
      <c r="K252" s="42">
        <f>TIME(Tabulka4[[#This Row],[hod]],Tabulka4[[#This Row],[min]],Tabulka4[[#This Row],[sek]])</f>
        <v>0</v>
      </c>
      <c r="L252" s="18" t="str">
        <f>IF(ISBLANK(Tabulka4[[#This Row],[start. č.]]),"-",IF(Tabulka4[[#This Row],[příjmení a jméno]]="start. č. nebylo registrováno!","-",IF(VLOOKUP(Tabulka4[[#This Row],[start. č.]],'3. REGISTRACE'!B:G,6,0)=0,"-",VLOOKUP(Tabulka4[[#This Row],[start. č.]],'3. REGISTRACE'!B:G,6,0))))</f>
        <v>-</v>
      </c>
      <c r="M252" s="44" t="str">
        <f>IF(Tabulka4[[#This Row],[kategorie]]="-","-",COUNTIFS(G$10:G252,Tabulka4[[#This Row],[m/ž]],L$10:L252,Tabulka4[[#This Row],[kategorie]]))</f>
        <v>-</v>
      </c>
      <c r="N252" s="57" t="str">
        <f>IF(AND(ISBLANK(H252),ISBLANK(I252),ISBLANK(J252)),"-",IF(K252&gt;=MAX(K$10:K252),"ok","chyba!!!"))</f>
        <v>-</v>
      </c>
    </row>
    <row r="253" spans="2:14">
      <c r="B253" s="44">
        <v>244</v>
      </c>
      <c r="C253" s="45"/>
      <c r="D253" s="21" t="str">
        <f>IF(ISBLANK(Tabulka4[[#This Row],[start. č.]]),"-",IF(ISERROR(VLOOKUP(Tabulka4[[#This Row],[start. č.]],'3. REGISTRACE'!B:F,2,0)),"start. č. nebylo registrováno!",VLOOKUP(Tabulka4[[#This Row],[start. č.]],'3. REGISTRACE'!B:F,2,0)))</f>
        <v>-</v>
      </c>
      <c r="E253" s="18" t="str">
        <f>IF(ISBLANK(Tabulka4[[#This Row],[start. č.]]),"-",IF(ISERROR(VLOOKUP(Tabulka4[[#This Row],[start. č.]],'3. REGISTRACE'!B:F,3,0)),"-",VLOOKUP(Tabulka4[[#This Row],[start. č.]],'3. REGISTRACE'!B:F,3,0)))</f>
        <v>-</v>
      </c>
      <c r="F253" s="46" t="str">
        <f>IF(ISBLANK(Tabulka4[[#This Row],[start. č.]]),"-",IF(Tabulka4[[#This Row],[příjmení a jméno]]="start. č. nebylo registrováno!","-",IF(VLOOKUP(Tabulka4[[#This Row],[start. č.]],'3. REGISTRACE'!B:F,4,0)=0,"-",VLOOKUP(Tabulka4[[#This Row],[start. č.]],'3. REGISTRACE'!B:F,4,0))))</f>
        <v>-</v>
      </c>
      <c r="G253" s="18" t="str">
        <f>IF(ISBLANK(Tabulka4[[#This Row],[start. č.]]),"-",IF(Tabulka4[[#This Row],[příjmení a jméno]]="start. č. nebylo registrováno!","-",IF(VLOOKUP(Tabulka4[[#This Row],[start. č.]],'3. REGISTRACE'!B:F,5,0)=0,"-",VLOOKUP(Tabulka4[[#This Row],[start. č.]],'3. REGISTRACE'!B:F,5,0))))</f>
        <v>-</v>
      </c>
      <c r="H253" s="52"/>
      <c r="I253" s="48"/>
      <c r="J253" s="53"/>
      <c r="K253" s="42">
        <f>TIME(Tabulka4[[#This Row],[hod]],Tabulka4[[#This Row],[min]],Tabulka4[[#This Row],[sek]])</f>
        <v>0</v>
      </c>
      <c r="L253" s="18" t="str">
        <f>IF(ISBLANK(Tabulka4[[#This Row],[start. č.]]),"-",IF(Tabulka4[[#This Row],[příjmení a jméno]]="start. č. nebylo registrováno!","-",IF(VLOOKUP(Tabulka4[[#This Row],[start. č.]],'3. REGISTRACE'!B:G,6,0)=0,"-",VLOOKUP(Tabulka4[[#This Row],[start. č.]],'3. REGISTRACE'!B:G,6,0))))</f>
        <v>-</v>
      </c>
      <c r="M253" s="44" t="str">
        <f>IF(Tabulka4[[#This Row],[kategorie]]="-","-",COUNTIFS(G$10:G253,Tabulka4[[#This Row],[m/ž]],L$10:L253,Tabulka4[[#This Row],[kategorie]]))</f>
        <v>-</v>
      </c>
      <c r="N253" s="57" t="str">
        <f>IF(AND(ISBLANK(H253),ISBLANK(I253),ISBLANK(J253)),"-",IF(K253&gt;=MAX(K$10:K253),"ok","chyba!!!"))</f>
        <v>-</v>
      </c>
    </row>
    <row r="254" spans="2:14">
      <c r="B254" s="44">
        <v>245</v>
      </c>
      <c r="C254" s="45"/>
      <c r="D254" s="21" t="str">
        <f>IF(ISBLANK(Tabulka4[[#This Row],[start. č.]]),"-",IF(ISERROR(VLOOKUP(Tabulka4[[#This Row],[start. č.]],'3. REGISTRACE'!B:F,2,0)),"start. č. nebylo registrováno!",VLOOKUP(Tabulka4[[#This Row],[start. č.]],'3. REGISTRACE'!B:F,2,0)))</f>
        <v>-</v>
      </c>
      <c r="E254" s="18" t="str">
        <f>IF(ISBLANK(Tabulka4[[#This Row],[start. č.]]),"-",IF(ISERROR(VLOOKUP(Tabulka4[[#This Row],[start. č.]],'3. REGISTRACE'!B:F,3,0)),"-",VLOOKUP(Tabulka4[[#This Row],[start. č.]],'3. REGISTRACE'!B:F,3,0)))</f>
        <v>-</v>
      </c>
      <c r="F254" s="46" t="str">
        <f>IF(ISBLANK(Tabulka4[[#This Row],[start. č.]]),"-",IF(Tabulka4[[#This Row],[příjmení a jméno]]="start. č. nebylo registrováno!","-",IF(VLOOKUP(Tabulka4[[#This Row],[start. č.]],'3. REGISTRACE'!B:F,4,0)=0,"-",VLOOKUP(Tabulka4[[#This Row],[start. č.]],'3. REGISTRACE'!B:F,4,0))))</f>
        <v>-</v>
      </c>
      <c r="G254" s="18" t="str">
        <f>IF(ISBLANK(Tabulka4[[#This Row],[start. č.]]),"-",IF(Tabulka4[[#This Row],[příjmení a jméno]]="start. č. nebylo registrováno!","-",IF(VLOOKUP(Tabulka4[[#This Row],[start. č.]],'3. REGISTRACE'!B:F,5,0)=0,"-",VLOOKUP(Tabulka4[[#This Row],[start. č.]],'3. REGISTRACE'!B:F,5,0))))</f>
        <v>-</v>
      </c>
      <c r="H254" s="52"/>
      <c r="I254" s="48"/>
      <c r="J254" s="53"/>
      <c r="K254" s="42">
        <f>TIME(Tabulka4[[#This Row],[hod]],Tabulka4[[#This Row],[min]],Tabulka4[[#This Row],[sek]])</f>
        <v>0</v>
      </c>
      <c r="L254" s="18" t="str">
        <f>IF(ISBLANK(Tabulka4[[#This Row],[start. č.]]),"-",IF(Tabulka4[[#This Row],[příjmení a jméno]]="start. č. nebylo registrováno!","-",IF(VLOOKUP(Tabulka4[[#This Row],[start. č.]],'3. REGISTRACE'!B:G,6,0)=0,"-",VLOOKUP(Tabulka4[[#This Row],[start. č.]],'3. REGISTRACE'!B:G,6,0))))</f>
        <v>-</v>
      </c>
      <c r="M254" s="44" t="str">
        <f>IF(Tabulka4[[#This Row],[kategorie]]="-","-",COUNTIFS(G$10:G254,Tabulka4[[#This Row],[m/ž]],L$10:L254,Tabulka4[[#This Row],[kategorie]]))</f>
        <v>-</v>
      </c>
      <c r="N254" s="57" t="str">
        <f>IF(AND(ISBLANK(H254),ISBLANK(I254),ISBLANK(J254)),"-",IF(K254&gt;=MAX(K$10:K254),"ok","chyba!!!"))</f>
        <v>-</v>
      </c>
    </row>
    <row r="255" spans="2:14">
      <c r="B255" s="44">
        <v>246</v>
      </c>
      <c r="C255" s="45"/>
      <c r="D255" s="21" t="str">
        <f>IF(ISBLANK(Tabulka4[[#This Row],[start. č.]]),"-",IF(ISERROR(VLOOKUP(Tabulka4[[#This Row],[start. č.]],'3. REGISTRACE'!B:F,2,0)),"start. č. nebylo registrováno!",VLOOKUP(Tabulka4[[#This Row],[start. č.]],'3. REGISTRACE'!B:F,2,0)))</f>
        <v>-</v>
      </c>
      <c r="E255" s="18" t="str">
        <f>IF(ISBLANK(Tabulka4[[#This Row],[start. č.]]),"-",IF(ISERROR(VLOOKUP(Tabulka4[[#This Row],[start. č.]],'3. REGISTRACE'!B:F,3,0)),"-",VLOOKUP(Tabulka4[[#This Row],[start. č.]],'3. REGISTRACE'!B:F,3,0)))</f>
        <v>-</v>
      </c>
      <c r="F255" s="46" t="str">
        <f>IF(ISBLANK(Tabulka4[[#This Row],[start. č.]]),"-",IF(Tabulka4[[#This Row],[příjmení a jméno]]="start. č. nebylo registrováno!","-",IF(VLOOKUP(Tabulka4[[#This Row],[start. č.]],'3. REGISTRACE'!B:F,4,0)=0,"-",VLOOKUP(Tabulka4[[#This Row],[start. č.]],'3. REGISTRACE'!B:F,4,0))))</f>
        <v>-</v>
      </c>
      <c r="G255" s="18" t="str">
        <f>IF(ISBLANK(Tabulka4[[#This Row],[start. č.]]),"-",IF(Tabulka4[[#This Row],[příjmení a jméno]]="start. č. nebylo registrováno!","-",IF(VLOOKUP(Tabulka4[[#This Row],[start. č.]],'3. REGISTRACE'!B:F,5,0)=0,"-",VLOOKUP(Tabulka4[[#This Row],[start. č.]],'3. REGISTRACE'!B:F,5,0))))</f>
        <v>-</v>
      </c>
      <c r="H255" s="52"/>
      <c r="I255" s="48"/>
      <c r="J255" s="53"/>
      <c r="K255" s="42">
        <f>TIME(Tabulka4[[#This Row],[hod]],Tabulka4[[#This Row],[min]],Tabulka4[[#This Row],[sek]])</f>
        <v>0</v>
      </c>
      <c r="L255" s="18" t="str">
        <f>IF(ISBLANK(Tabulka4[[#This Row],[start. č.]]),"-",IF(Tabulka4[[#This Row],[příjmení a jméno]]="start. č. nebylo registrováno!","-",IF(VLOOKUP(Tabulka4[[#This Row],[start. č.]],'3. REGISTRACE'!B:G,6,0)=0,"-",VLOOKUP(Tabulka4[[#This Row],[start. č.]],'3. REGISTRACE'!B:G,6,0))))</f>
        <v>-</v>
      </c>
      <c r="M255" s="44" t="str">
        <f>IF(Tabulka4[[#This Row],[kategorie]]="-","-",COUNTIFS(G$10:G255,Tabulka4[[#This Row],[m/ž]],L$10:L255,Tabulka4[[#This Row],[kategorie]]))</f>
        <v>-</v>
      </c>
      <c r="N255" s="57" t="str">
        <f>IF(AND(ISBLANK(H255),ISBLANK(I255),ISBLANK(J255)),"-",IF(K255&gt;=MAX(K$10:K255),"ok","chyba!!!"))</f>
        <v>-</v>
      </c>
    </row>
    <row r="256" spans="2:14">
      <c r="B256" s="44">
        <v>247</v>
      </c>
      <c r="C256" s="45"/>
      <c r="D256" s="21" t="str">
        <f>IF(ISBLANK(Tabulka4[[#This Row],[start. č.]]),"-",IF(ISERROR(VLOOKUP(Tabulka4[[#This Row],[start. č.]],'3. REGISTRACE'!B:F,2,0)),"start. č. nebylo registrováno!",VLOOKUP(Tabulka4[[#This Row],[start. č.]],'3. REGISTRACE'!B:F,2,0)))</f>
        <v>-</v>
      </c>
      <c r="E256" s="18" t="str">
        <f>IF(ISBLANK(Tabulka4[[#This Row],[start. č.]]),"-",IF(ISERROR(VLOOKUP(Tabulka4[[#This Row],[start. č.]],'3. REGISTRACE'!B:F,3,0)),"-",VLOOKUP(Tabulka4[[#This Row],[start. č.]],'3. REGISTRACE'!B:F,3,0)))</f>
        <v>-</v>
      </c>
      <c r="F256" s="46" t="str">
        <f>IF(ISBLANK(Tabulka4[[#This Row],[start. č.]]),"-",IF(Tabulka4[[#This Row],[příjmení a jméno]]="start. č. nebylo registrováno!","-",IF(VLOOKUP(Tabulka4[[#This Row],[start. č.]],'3. REGISTRACE'!B:F,4,0)=0,"-",VLOOKUP(Tabulka4[[#This Row],[start. č.]],'3. REGISTRACE'!B:F,4,0))))</f>
        <v>-</v>
      </c>
      <c r="G256" s="18" t="str">
        <f>IF(ISBLANK(Tabulka4[[#This Row],[start. č.]]),"-",IF(Tabulka4[[#This Row],[příjmení a jméno]]="start. č. nebylo registrováno!","-",IF(VLOOKUP(Tabulka4[[#This Row],[start. č.]],'3. REGISTRACE'!B:F,5,0)=0,"-",VLOOKUP(Tabulka4[[#This Row],[start. č.]],'3. REGISTRACE'!B:F,5,0))))</f>
        <v>-</v>
      </c>
      <c r="H256" s="52"/>
      <c r="I256" s="48"/>
      <c r="J256" s="53"/>
      <c r="K256" s="42">
        <f>TIME(Tabulka4[[#This Row],[hod]],Tabulka4[[#This Row],[min]],Tabulka4[[#This Row],[sek]])</f>
        <v>0</v>
      </c>
      <c r="L256" s="18" t="str">
        <f>IF(ISBLANK(Tabulka4[[#This Row],[start. č.]]),"-",IF(Tabulka4[[#This Row],[příjmení a jméno]]="start. č. nebylo registrováno!","-",IF(VLOOKUP(Tabulka4[[#This Row],[start. č.]],'3. REGISTRACE'!B:G,6,0)=0,"-",VLOOKUP(Tabulka4[[#This Row],[start. č.]],'3. REGISTRACE'!B:G,6,0))))</f>
        <v>-</v>
      </c>
      <c r="M256" s="44" t="str">
        <f>IF(Tabulka4[[#This Row],[kategorie]]="-","-",COUNTIFS(G$10:G256,Tabulka4[[#This Row],[m/ž]],L$10:L256,Tabulka4[[#This Row],[kategorie]]))</f>
        <v>-</v>
      </c>
      <c r="N256" s="57" t="str">
        <f>IF(AND(ISBLANK(H256),ISBLANK(I256),ISBLANK(J256)),"-",IF(K256&gt;=MAX(K$10:K256),"ok","chyba!!!"))</f>
        <v>-</v>
      </c>
    </row>
    <row r="257" spans="2:14">
      <c r="B257" s="44">
        <v>248</v>
      </c>
      <c r="C257" s="45"/>
      <c r="D257" s="21" t="str">
        <f>IF(ISBLANK(Tabulka4[[#This Row],[start. č.]]),"-",IF(ISERROR(VLOOKUP(Tabulka4[[#This Row],[start. č.]],'3. REGISTRACE'!B:F,2,0)),"start. č. nebylo registrováno!",VLOOKUP(Tabulka4[[#This Row],[start. č.]],'3. REGISTRACE'!B:F,2,0)))</f>
        <v>-</v>
      </c>
      <c r="E257" s="18" t="str">
        <f>IF(ISBLANK(Tabulka4[[#This Row],[start. č.]]),"-",IF(ISERROR(VLOOKUP(Tabulka4[[#This Row],[start. č.]],'3. REGISTRACE'!B:F,3,0)),"-",VLOOKUP(Tabulka4[[#This Row],[start. č.]],'3. REGISTRACE'!B:F,3,0)))</f>
        <v>-</v>
      </c>
      <c r="F257" s="46" t="str">
        <f>IF(ISBLANK(Tabulka4[[#This Row],[start. č.]]),"-",IF(Tabulka4[[#This Row],[příjmení a jméno]]="start. č. nebylo registrováno!","-",IF(VLOOKUP(Tabulka4[[#This Row],[start. č.]],'3. REGISTRACE'!B:F,4,0)=0,"-",VLOOKUP(Tabulka4[[#This Row],[start. č.]],'3. REGISTRACE'!B:F,4,0))))</f>
        <v>-</v>
      </c>
      <c r="G257" s="18" t="str">
        <f>IF(ISBLANK(Tabulka4[[#This Row],[start. č.]]),"-",IF(Tabulka4[[#This Row],[příjmení a jméno]]="start. č. nebylo registrováno!","-",IF(VLOOKUP(Tabulka4[[#This Row],[start. č.]],'3. REGISTRACE'!B:F,5,0)=0,"-",VLOOKUP(Tabulka4[[#This Row],[start. č.]],'3. REGISTRACE'!B:F,5,0))))</f>
        <v>-</v>
      </c>
      <c r="H257" s="52"/>
      <c r="I257" s="48"/>
      <c r="J257" s="53"/>
      <c r="K257" s="42">
        <f>TIME(Tabulka4[[#This Row],[hod]],Tabulka4[[#This Row],[min]],Tabulka4[[#This Row],[sek]])</f>
        <v>0</v>
      </c>
      <c r="L257" s="18" t="str">
        <f>IF(ISBLANK(Tabulka4[[#This Row],[start. č.]]),"-",IF(Tabulka4[[#This Row],[příjmení a jméno]]="start. č. nebylo registrováno!","-",IF(VLOOKUP(Tabulka4[[#This Row],[start. č.]],'3. REGISTRACE'!B:G,6,0)=0,"-",VLOOKUP(Tabulka4[[#This Row],[start. č.]],'3. REGISTRACE'!B:G,6,0))))</f>
        <v>-</v>
      </c>
      <c r="M257" s="44" t="str">
        <f>IF(Tabulka4[[#This Row],[kategorie]]="-","-",COUNTIFS(G$10:G257,Tabulka4[[#This Row],[m/ž]],L$10:L257,Tabulka4[[#This Row],[kategorie]]))</f>
        <v>-</v>
      </c>
      <c r="N257" s="57" t="str">
        <f>IF(AND(ISBLANK(H257),ISBLANK(I257),ISBLANK(J257)),"-",IF(K257&gt;=MAX(K$10:K257),"ok","chyba!!!"))</f>
        <v>-</v>
      </c>
    </row>
    <row r="258" spans="2:14">
      <c r="B258" s="44">
        <v>249</v>
      </c>
      <c r="C258" s="45"/>
      <c r="D258" s="21" t="str">
        <f>IF(ISBLANK(Tabulka4[[#This Row],[start. č.]]),"-",IF(ISERROR(VLOOKUP(Tabulka4[[#This Row],[start. č.]],'3. REGISTRACE'!B:F,2,0)),"start. č. nebylo registrováno!",VLOOKUP(Tabulka4[[#This Row],[start. č.]],'3. REGISTRACE'!B:F,2,0)))</f>
        <v>-</v>
      </c>
      <c r="E258" s="18" t="str">
        <f>IF(ISBLANK(Tabulka4[[#This Row],[start. č.]]),"-",IF(ISERROR(VLOOKUP(Tabulka4[[#This Row],[start. č.]],'3. REGISTRACE'!B:F,3,0)),"-",VLOOKUP(Tabulka4[[#This Row],[start. č.]],'3. REGISTRACE'!B:F,3,0)))</f>
        <v>-</v>
      </c>
      <c r="F258" s="46" t="str">
        <f>IF(ISBLANK(Tabulka4[[#This Row],[start. č.]]),"-",IF(Tabulka4[[#This Row],[příjmení a jméno]]="start. č. nebylo registrováno!","-",IF(VLOOKUP(Tabulka4[[#This Row],[start. č.]],'3. REGISTRACE'!B:F,4,0)=0,"-",VLOOKUP(Tabulka4[[#This Row],[start. č.]],'3. REGISTRACE'!B:F,4,0))))</f>
        <v>-</v>
      </c>
      <c r="G258" s="18" t="str">
        <f>IF(ISBLANK(Tabulka4[[#This Row],[start. č.]]),"-",IF(Tabulka4[[#This Row],[příjmení a jméno]]="start. č. nebylo registrováno!","-",IF(VLOOKUP(Tabulka4[[#This Row],[start. č.]],'3. REGISTRACE'!B:F,5,0)=0,"-",VLOOKUP(Tabulka4[[#This Row],[start. č.]],'3. REGISTRACE'!B:F,5,0))))</f>
        <v>-</v>
      </c>
      <c r="H258" s="52"/>
      <c r="I258" s="48"/>
      <c r="J258" s="53"/>
      <c r="K258" s="42">
        <f>TIME(Tabulka4[[#This Row],[hod]],Tabulka4[[#This Row],[min]],Tabulka4[[#This Row],[sek]])</f>
        <v>0</v>
      </c>
      <c r="L258" s="18" t="str">
        <f>IF(ISBLANK(Tabulka4[[#This Row],[start. č.]]),"-",IF(Tabulka4[[#This Row],[příjmení a jméno]]="start. č. nebylo registrováno!","-",IF(VLOOKUP(Tabulka4[[#This Row],[start. č.]],'3. REGISTRACE'!B:G,6,0)=0,"-",VLOOKUP(Tabulka4[[#This Row],[start. č.]],'3. REGISTRACE'!B:G,6,0))))</f>
        <v>-</v>
      </c>
      <c r="M258" s="44" t="str">
        <f>IF(Tabulka4[[#This Row],[kategorie]]="-","-",COUNTIFS(G$10:G258,Tabulka4[[#This Row],[m/ž]],L$10:L258,Tabulka4[[#This Row],[kategorie]]))</f>
        <v>-</v>
      </c>
      <c r="N258" s="57" t="str">
        <f>IF(AND(ISBLANK(H258),ISBLANK(I258),ISBLANK(J258)),"-",IF(K258&gt;=MAX(K$10:K258),"ok","chyba!!!"))</f>
        <v>-</v>
      </c>
    </row>
    <row r="259" spans="2:14">
      <c r="B259" s="44">
        <v>250</v>
      </c>
      <c r="C259" s="45"/>
      <c r="D259" s="21" t="str">
        <f>IF(ISBLANK(Tabulka4[[#This Row],[start. č.]]),"-",IF(ISERROR(VLOOKUP(Tabulka4[[#This Row],[start. č.]],'3. REGISTRACE'!B:F,2,0)),"start. č. nebylo registrováno!",VLOOKUP(Tabulka4[[#This Row],[start. č.]],'3. REGISTRACE'!B:F,2,0)))</f>
        <v>-</v>
      </c>
      <c r="E259" s="18" t="str">
        <f>IF(ISBLANK(Tabulka4[[#This Row],[start. č.]]),"-",IF(ISERROR(VLOOKUP(Tabulka4[[#This Row],[start. č.]],'3. REGISTRACE'!B:F,3,0)),"-",VLOOKUP(Tabulka4[[#This Row],[start. č.]],'3. REGISTRACE'!B:F,3,0)))</f>
        <v>-</v>
      </c>
      <c r="F259" s="46" t="str">
        <f>IF(ISBLANK(Tabulka4[[#This Row],[start. č.]]),"-",IF(Tabulka4[[#This Row],[příjmení a jméno]]="start. č. nebylo registrováno!","-",IF(VLOOKUP(Tabulka4[[#This Row],[start. č.]],'3. REGISTRACE'!B:F,4,0)=0,"-",VLOOKUP(Tabulka4[[#This Row],[start. č.]],'3. REGISTRACE'!B:F,4,0))))</f>
        <v>-</v>
      </c>
      <c r="G259" s="18" t="str">
        <f>IF(ISBLANK(Tabulka4[[#This Row],[start. č.]]),"-",IF(Tabulka4[[#This Row],[příjmení a jméno]]="start. č. nebylo registrováno!","-",IF(VLOOKUP(Tabulka4[[#This Row],[start. č.]],'3. REGISTRACE'!B:F,5,0)=0,"-",VLOOKUP(Tabulka4[[#This Row],[start. č.]],'3. REGISTRACE'!B:F,5,0))))</f>
        <v>-</v>
      </c>
      <c r="H259" s="52"/>
      <c r="I259" s="48"/>
      <c r="J259" s="53"/>
      <c r="K259" s="42">
        <f>TIME(Tabulka4[[#This Row],[hod]],Tabulka4[[#This Row],[min]],Tabulka4[[#This Row],[sek]])</f>
        <v>0</v>
      </c>
      <c r="L259" s="18" t="str">
        <f>IF(ISBLANK(Tabulka4[[#This Row],[start. č.]]),"-",IF(Tabulka4[[#This Row],[příjmení a jméno]]="start. č. nebylo registrováno!","-",IF(VLOOKUP(Tabulka4[[#This Row],[start. č.]],'3. REGISTRACE'!B:G,6,0)=0,"-",VLOOKUP(Tabulka4[[#This Row],[start. č.]],'3. REGISTRACE'!B:G,6,0))))</f>
        <v>-</v>
      </c>
      <c r="M259" s="44" t="str">
        <f>IF(Tabulka4[[#This Row],[kategorie]]="-","-",COUNTIFS(G$10:G259,Tabulka4[[#This Row],[m/ž]],L$10:L259,Tabulka4[[#This Row],[kategorie]]))</f>
        <v>-</v>
      </c>
      <c r="N259" s="57" t="str">
        <f>IF(AND(ISBLANK(H259),ISBLANK(I259),ISBLANK(J259)),"-",IF(K259&gt;=MAX(K$10:K259),"ok","chyba!!!"))</f>
        <v>-</v>
      </c>
    </row>
    <row r="260" spans="2:14">
      <c r="B260" s="44">
        <v>251</v>
      </c>
      <c r="C260" s="45"/>
      <c r="D260" s="21" t="str">
        <f>IF(ISBLANK(Tabulka4[[#This Row],[start. č.]]),"-",IF(ISERROR(VLOOKUP(Tabulka4[[#This Row],[start. č.]],'3. REGISTRACE'!B:F,2,0)),"start. č. nebylo registrováno!",VLOOKUP(Tabulka4[[#This Row],[start. č.]],'3. REGISTRACE'!B:F,2,0)))</f>
        <v>-</v>
      </c>
      <c r="E260" s="18" t="str">
        <f>IF(ISBLANK(Tabulka4[[#This Row],[start. č.]]),"-",IF(ISERROR(VLOOKUP(Tabulka4[[#This Row],[start. č.]],'3. REGISTRACE'!B:F,3,0)),"-",VLOOKUP(Tabulka4[[#This Row],[start. č.]],'3. REGISTRACE'!B:F,3,0)))</f>
        <v>-</v>
      </c>
      <c r="F260" s="46" t="str">
        <f>IF(ISBLANK(Tabulka4[[#This Row],[start. č.]]),"-",IF(Tabulka4[[#This Row],[příjmení a jméno]]="start. č. nebylo registrováno!","-",IF(VLOOKUP(Tabulka4[[#This Row],[start. č.]],'3. REGISTRACE'!B:F,4,0)=0,"-",VLOOKUP(Tabulka4[[#This Row],[start. č.]],'3. REGISTRACE'!B:F,4,0))))</f>
        <v>-</v>
      </c>
      <c r="G260" s="18" t="str">
        <f>IF(ISBLANK(Tabulka4[[#This Row],[start. č.]]),"-",IF(Tabulka4[[#This Row],[příjmení a jméno]]="start. č. nebylo registrováno!","-",IF(VLOOKUP(Tabulka4[[#This Row],[start. č.]],'3. REGISTRACE'!B:F,5,0)=0,"-",VLOOKUP(Tabulka4[[#This Row],[start. č.]],'3. REGISTRACE'!B:F,5,0))))</f>
        <v>-</v>
      </c>
      <c r="H260" s="52"/>
      <c r="I260" s="48"/>
      <c r="J260" s="53"/>
      <c r="K260" s="42">
        <f>TIME(Tabulka4[[#This Row],[hod]],Tabulka4[[#This Row],[min]],Tabulka4[[#This Row],[sek]])</f>
        <v>0</v>
      </c>
      <c r="L260" s="18" t="str">
        <f>IF(ISBLANK(Tabulka4[[#This Row],[start. č.]]),"-",IF(Tabulka4[[#This Row],[příjmení a jméno]]="start. č. nebylo registrováno!","-",IF(VLOOKUP(Tabulka4[[#This Row],[start. č.]],'3. REGISTRACE'!B:G,6,0)=0,"-",VLOOKUP(Tabulka4[[#This Row],[start. č.]],'3. REGISTRACE'!B:G,6,0))))</f>
        <v>-</v>
      </c>
      <c r="M260" s="44" t="str">
        <f>IF(Tabulka4[[#This Row],[kategorie]]="-","-",COUNTIFS(G$10:G260,Tabulka4[[#This Row],[m/ž]],L$10:L260,Tabulka4[[#This Row],[kategorie]]))</f>
        <v>-</v>
      </c>
      <c r="N260" s="57" t="str">
        <f>IF(AND(ISBLANK(H260),ISBLANK(I260),ISBLANK(J260)),"-",IF(K260&gt;=MAX(K$10:K260),"ok","chyba!!!"))</f>
        <v>-</v>
      </c>
    </row>
    <row r="261" spans="2:14">
      <c r="B261" s="44">
        <v>252</v>
      </c>
      <c r="C261" s="45"/>
      <c r="D261" s="21" t="str">
        <f>IF(ISBLANK(Tabulka4[[#This Row],[start. č.]]),"-",IF(ISERROR(VLOOKUP(Tabulka4[[#This Row],[start. č.]],'3. REGISTRACE'!B:F,2,0)),"start. č. nebylo registrováno!",VLOOKUP(Tabulka4[[#This Row],[start. č.]],'3. REGISTRACE'!B:F,2,0)))</f>
        <v>-</v>
      </c>
      <c r="E261" s="18" t="str">
        <f>IF(ISBLANK(Tabulka4[[#This Row],[start. č.]]),"-",IF(ISERROR(VLOOKUP(Tabulka4[[#This Row],[start. č.]],'3. REGISTRACE'!B:F,3,0)),"-",VLOOKUP(Tabulka4[[#This Row],[start. č.]],'3. REGISTRACE'!B:F,3,0)))</f>
        <v>-</v>
      </c>
      <c r="F261" s="46" t="str">
        <f>IF(ISBLANK(Tabulka4[[#This Row],[start. č.]]),"-",IF(Tabulka4[[#This Row],[příjmení a jméno]]="start. č. nebylo registrováno!","-",IF(VLOOKUP(Tabulka4[[#This Row],[start. č.]],'3. REGISTRACE'!B:F,4,0)=0,"-",VLOOKUP(Tabulka4[[#This Row],[start. č.]],'3. REGISTRACE'!B:F,4,0))))</f>
        <v>-</v>
      </c>
      <c r="G261" s="18" t="str">
        <f>IF(ISBLANK(Tabulka4[[#This Row],[start. č.]]),"-",IF(Tabulka4[[#This Row],[příjmení a jméno]]="start. č. nebylo registrováno!","-",IF(VLOOKUP(Tabulka4[[#This Row],[start. č.]],'3. REGISTRACE'!B:F,5,0)=0,"-",VLOOKUP(Tabulka4[[#This Row],[start. č.]],'3. REGISTRACE'!B:F,5,0))))</f>
        <v>-</v>
      </c>
      <c r="H261" s="52"/>
      <c r="I261" s="48"/>
      <c r="J261" s="53"/>
      <c r="K261" s="42">
        <f>TIME(Tabulka4[[#This Row],[hod]],Tabulka4[[#This Row],[min]],Tabulka4[[#This Row],[sek]])</f>
        <v>0</v>
      </c>
      <c r="L261" s="18" t="str">
        <f>IF(ISBLANK(Tabulka4[[#This Row],[start. č.]]),"-",IF(Tabulka4[[#This Row],[příjmení a jméno]]="start. č. nebylo registrováno!","-",IF(VLOOKUP(Tabulka4[[#This Row],[start. č.]],'3. REGISTRACE'!B:G,6,0)=0,"-",VLOOKUP(Tabulka4[[#This Row],[start. č.]],'3. REGISTRACE'!B:G,6,0))))</f>
        <v>-</v>
      </c>
      <c r="M261" s="44" t="str">
        <f>IF(Tabulka4[[#This Row],[kategorie]]="-","-",COUNTIFS(G$10:G261,Tabulka4[[#This Row],[m/ž]],L$10:L261,Tabulka4[[#This Row],[kategorie]]))</f>
        <v>-</v>
      </c>
      <c r="N261" s="57" t="str">
        <f>IF(AND(ISBLANK(H261),ISBLANK(I261),ISBLANK(J261)),"-",IF(K261&gt;=MAX(K$10:K261),"ok","chyba!!!"))</f>
        <v>-</v>
      </c>
    </row>
    <row r="262" spans="2:14">
      <c r="B262" s="44">
        <v>253</v>
      </c>
      <c r="C262" s="45"/>
      <c r="D262" s="21" t="str">
        <f>IF(ISBLANK(Tabulka4[[#This Row],[start. č.]]),"-",IF(ISERROR(VLOOKUP(Tabulka4[[#This Row],[start. č.]],'3. REGISTRACE'!B:F,2,0)),"start. č. nebylo registrováno!",VLOOKUP(Tabulka4[[#This Row],[start. č.]],'3. REGISTRACE'!B:F,2,0)))</f>
        <v>-</v>
      </c>
      <c r="E262" s="18" t="str">
        <f>IF(ISBLANK(Tabulka4[[#This Row],[start. č.]]),"-",IF(ISERROR(VLOOKUP(Tabulka4[[#This Row],[start. č.]],'3. REGISTRACE'!B:F,3,0)),"-",VLOOKUP(Tabulka4[[#This Row],[start. č.]],'3. REGISTRACE'!B:F,3,0)))</f>
        <v>-</v>
      </c>
      <c r="F262" s="46" t="str">
        <f>IF(ISBLANK(Tabulka4[[#This Row],[start. č.]]),"-",IF(Tabulka4[[#This Row],[příjmení a jméno]]="start. č. nebylo registrováno!","-",IF(VLOOKUP(Tabulka4[[#This Row],[start. č.]],'3. REGISTRACE'!B:F,4,0)=0,"-",VLOOKUP(Tabulka4[[#This Row],[start. č.]],'3. REGISTRACE'!B:F,4,0))))</f>
        <v>-</v>
      </c>
      <c r="G262" s="18" t="str">
        <f>IF(ISBLANK(Tabulka4[[#This Row],[start. č.]]),"-",IF(Tabulka4[[#This Row],[příjmení a jméno]]="start. č. nebylo registrováno!","-",IF(VLOOKUP(Tabulka4[[#This Row],[start. č.]],'3. REGISTRACE'!B:F,5,0)=0,"-",VLOOKUP(Tabulka4[[#This Row],[start. č.]],'3. REGISTRACE'!B:F,5,0))))</f>
        <v>-</v>
      </c>
      <c r="H262" s="52"/>
      <c r="I262" s="48"/>
      <c r="J262" s="53"/>
      <c r="K262" s="42">
        <f>TIME(Tabulka4[[#This Row],[hod]],Tabulka4[[#This Row],[min]],Tabulka4[[#This Row],[sek]])</f>
        <v>0</v>
      </c>
      <c r="L262" s="18" t="str">
        <f>IF(ISBLANK(Tabulka4[[#This Row],[start. č.]]),"-",IF(Tabulka4[[#This Row],[příjmení a jméno]]="start. č. nebylo registrováno!","-",IF(VLOOKUP(Tabulka4[[#This Row],[start. č.]],'3. REGISTRACE'!B:G,6,0)=0,"-",VLOOKUP(Tabulka4[[#This Row],[start. č.]],'3. REGISTRACE'!B:G,6,0))))</f>
        <v>-</v>
      </c>
      <c r="M262" s="44" t="str">
        <f>IF(Tabulka4[[#This Row],[kategorie]]="-","-",COUNTIFS(G$10:G262,Tabulka4[[#This Row],[m/ž]],L$10:L262,Tabulka4[[#This Row],[kategorie]]))</f>
        <v>-</v>
      </c>
      <c r="N262" s="57" t="str">
        <f>IF(AND(ISBLANK(H262),ISBLANK(I262),ISBLANK(J262)),"-",IF(K262&gt;=MAX(K$10:K262),"ok","chyba!!!"))</f>
        <v>-</v>
      </c>
    </row>
    <row r="263" spans="2:14">
      <c r="B263" s="44">
        <v>254</v>
      </c>
      <c r="C263" s="45"/>
      <c r="D263" s="21" t="str">
        <f>IF(ISBLANK(Tabulka4[[#This Row],[start. č.]]),"-",IF(ISERROR(VLOOKUP(Tabulka4[[#This Row],[start. č.]],'3. REGISTRACE'!B:F,2,0)),"start. č. nebylo registrováno!",VLOOKUP(Tabulka4[[#This Row],[start. č.]],'3. REGISTRACE'!B:F,2,0)))</f>
        <v>-</v>
      </c>
      <c r="E263" s="18" t="str">
        <f>IF(ISBLANK(Tabulka4[[#This Row],[start. č.]]),"-",IF(ISERROR(VLOOKUP(Tabulka4[[#This Row],[start. č.]],'3. REGISTRACE'!B:F,3,0)),"-",VLOOKUP(Tabulka4[[#This Row],[start. č.]],'3. REGISTRACE'!B:F,3,0)))</f>
        <v>-</v>
      </c>
      <c r="F263" s="46" t="str">
        <f>IF(ISBLANK(Tabulka4[[#This Row],[start. č.]]),"-",IF(Tabulka4[[#This Row],[příjmení a jméno]]="start. č. nebylo registrováno!","-",IF(VLOOKUP(Tabulka4[[#This Row],[start. č.]],'3. REGISTRACE'!B:F,4,0)=0,"-",VLOOKUP(Tabulka4[[#This Row],[start. č.]],'3. REGISTRACE'!B:F,4,0))))</f>
        <v>-</v>
      </c>
      <c r="G263" s="18" t="str">
        <f>IF(ISBLANK(Tabulka4[[#This Row],[start. č.]]),"-",IF(Tabulka4[[#This Row],[příjmení a jméno]]="start. č. nebylo registrováno!","-",IF(VLOOKUP(Tabulka4[[#This Row],[start. č.]],'3. REGISTRACE'!B:F,5,0)=0,"-",VLOOKUP(Tabulka4[[#This Row],[start. č.]],'3. REGISTRACE'!B:F,5,0))))</f>
        <v>-</v>
      </c>
      <c r="H263" s="52"/>
      <c r="I263" s="48"/>
      <c r="J263" s="53"/>
      <c r="K263" s="42">
        <f>TIME(Tabulka4[[#This Row],[hod]],Tabulka4[[#This Row],[min]],Tabulka4[[#This Row],[sek]])</f>
        <v>0</v>
      </c>
      <c r="L263" s="18" t="str">
        <f>IF(ISBLANK(Tabulka4[[#This Row],[start. č.]]),"-",IF(Tabulka4[[#This Row],[příjmení a jméno]]="start. č. nebylo registrováno!","-",IF(VLOOKUP(Tabulka4[[#This Row],[start. č.]],'3. REGISTRACE'!B:G,6,0)=0,"-",VLOOKUP(Tabulka4[[#This Row],[start. č.]],'3. REGISTRACE'!B:G,6,0))))</f>
        <v>-</v>
      </c>
      <c r="M263" s="44" t="str">
        <f>IF(Tabulka4[[#This Row],[kategorie]]="-","-",COUNTIFS(G$10:G263,Tabulka4[[#This Row],[m/ž]],L$10:L263,Tabulka4[[#This Row],[kategorie]]))</f>
        <v>-</v>
      </c>
      <c r="N263" s="57" t="str">
        <f>IF(AND(ISBLANK(H263),ISBLANK(I263),ISBLANK(J263)),"-",IF(K263&gt;=MAX(K$10:K263),"ok","chyba!!!"))</f>
        <v>-</v>
      </c>
    </row>
    <row r="264" spans="2:14">
      <c r="B264" s="44">
        <v>255</v>
      </c>
      <c r="C264" s="45"/>
      <c r="D264" s="21" t="str">
        <f>IF(ISBLANK(Tabulka4[[#This Row],[start. č.]]),"-",IF(ISERROR(VLOOKUP(Tabulka4[[#This Row],[start. č.]],'3. REGISTRACE'!B:F,2,0)),"start. č. nebylo registrováno!",VLOOKUP(Tabulka4[[#This Row],[start. č.]],'3. REGISTRACE'!B:F,2,0)))</f>
        <v>-</v>
      </c>
      <c r="E264" s="18" t="str">
        <f>IF(ISBLANK(Tabulka4[[#This Row],[start. č.]]),"-",IF(ISERROR(VLOOKUP(Tabulka4[[#This Row],[start. č.]],'3. REGISTRACE'!B:F,3,0)),"-",VLOOKUP(Tabulka4[[#This Row],[start. č.]],'3. REGISTRACE'!B:F,3,0)))</f>
        <v>-</v>
      </c>
      <c r="F264" s="46" t="str">
        <f>IF(ISBLANK(Tabulka4[[#This Row],[start. č.]]),"-",IF(Tabulka4[[#This Row],[příjmení a jméno]]="start. č. nebylo registrováno!","-",IF(VLOOKUP(Tabulka4[[#This Row],[start. č.]],'3. REGISTRACE'!B:F,4,0)=0,"-",VLOOKUP(Tabulka4[[#This Row],[start. č.]],'3. REGISTRACE'!B:F,4,0))))</f>
        <v>-</v>
      </c>
      <c r="G264" s="18" t="str">
        <f>IF(ISBLANK(Tabulka4[[#This Row],[start. č.]]),"-",IF(Tabulka4[[#This Row],[příjmení a jméno]]="start. č. nebylo registrováno!","-",IF(VLOOKUP(Tabulka4[[#This Row],[start. č.]],'3. REGISTRACE'!B:F,5,0)=0,"-",VLOOKUP(Tabulka4[[#This Row],[start. č.]],'3. REGISTRACE'!B:F,5,0))))</f>
        <v>-</v>
      </c>
      <c r="H264" s="52"/>
      <c r="I264" s="48"/>
      <c r="J264" s="53"/>
      <c r="K264" s="42">
        <f>TIME(Tabulka4[[#This Row],[hod]],Tabulka4[[#This Row],[min]],Tabulka4[[#This Row],[sek]])</f>
        <v>0</v>
      </c>
      <c r="L264" s="18" t="str">
        <f>IF(ISBLANK(Tabulka4[[#This Row],[start. č.]]),"-",IF(Tabulka4[[#This Row],[příjmení a jméno]]="start. č. nebylo registrováno!","-",IF(VLOOKUP(Tabulka4[[#This Row],[start. č.]],'3. REGISTRACE'!B:G,6,0)=0,"-",VLOOKUP(Tabulka4[[#This Row],[start. č.]],'3. REGISTRACE'!B:G,6,0))))</f>
        <v>-</v>
      </c>
      <c r="M264" s="44" t="str">
        <f>IF(Tabulka4[[#This Row],[kategorie]]="-","-",COUNTIFS(G$10:G264,Tabulka4[[#This Row],[m/ž]],L$10:L264,Tabulka4[[#This Row],[kategorie]]))</f>
        <v>-</v>
      </c>
      <c r="N264" s="57" t="str">
        <f>IF(AND(ISBLANK(H264),ISBLANK(I264),ISBLANK(J264)),"-",IF(K264&gt;=MAX(K$10:K264),"ok","chyba!!!"))</f>
        <v>-</v>
      </c>
    </row>
    <row r="265" spans="2:14">
      <c r="B265" s="44">
        <v>256</v>
      </c>
      <c r="C265" s="45"/>
      <c r="D265" s="21" t="str">
        <f>IF(ISBLANK(Tabulka4[[#This Row],[start. č.]]),"-",IF(ISERROR(VLOOKUP(Tabulka4[[#This Row],[start. č.]],'3. REGISTRACE'!B:F,2,0)),"start. č. nebylo registrováno!",VLOOKUP(Tabulka4[[#This Row],[start. č.]],'3. REGISTRACE'!B:F,2,0)))</f>
        <v>-</v>
      </c>
      <c r="E265" s="18" t="str">
        <f>IF(ISBLANK(Tabulka4[[#This Row],[start. č.]]),"-",IF(ISERROR(VLOOKUP(Tabulka4[[#This Row],[start. č.]],'3. REGISTRACE'!B:F,3,0)),"-",VLOOKUP(Tabulka4[[#This Row],[start. č.]],'3. REGISTRACE'!B:F,3,0)))</f>
        <v>-</v>
      </c>
      <c r="F265" s="46" t="str">
        <f>IF(ISBLANK(Tabulka4[[#This Row],[start. č.]]),"-",IF(Tabulka4[[#This Row],[příjmení a jméno]]="start. č. nebylo registrováno!","-",IF(VLOOKUP(Tabulka4[[#This Row],[start. č.]],'3. REGISTRACE'!B:F,4,0)=0,"-",VLOOKUP(Tabulka4[[#This Row],[start. č.]],'3. REGISTRACE'!B:F,4,0))))</f>
        <v>-</v>
      </c>
      <c r="G265" s="18" t="str">
        <f>IF(ISBLANK(Tabulka4[[#This Row],[start. č.]]),"-",IF(Tabulka4[[#This Row],[příjmení a jméno]]="start. č. nebylo registrováno!","-",IF(VLOOKUP(Tabulka4[[#This Row],[start. č.]],'3. REGISTRACE'!B:F,5,0)=0,"-",VLOOKUP(Tabulka4[[#This Row],[start. č.]],'3. REGISTRACE'!B:F,5,0))))</f>
        <v>-</v>
      </c>
      <c r="H265" s="52"/>
      <c r="I265" s="48"/>
      <c r="J265" s="53"/>
      <c r="K265" s="42">
        <f>TIME(Tabulka4[[#This Row],[hod]],Tabulka4[[#This Row],[min]],Tabulka4[[#This Row],[sek]])</f>
        <v>0</v>
      </c>
      <c r="L265" s="18" t="str">
        <f>IF(ISBLANK(Tabulka4[[#This Row],[start. č.]]),"-",IF(Tabulka4[[#This Row],[příjmení a jméno]]="start. č. nebylo registrováno!","-",IF(VLOOKUP(Tabulka4[[#This Row],[start. č.]],'3. REGISTRACE'!B:G,6,0)=0,"-",VLOOKUP(Tabulka4[[#This Row],[start. č.]],'3. REGISTRACE'!B:G,6,0))))</f>
        <v>-</v>
      </c>
      <c r="M265" s="44" t="str">
        <f>IF(Tabulka4[[#This Row],[kategorie]]="-","-",COUNTIFS(G$10:G265,Tabulka4[[#This Row],[m/ž]],L$10:L265,Tabulka4[[#This Row],[kategorie]]))</f>
        <v>-</v>
      </c>
      <c r="N265" s="57" t="str">
        <f>IF(AND(ISBLANK(H265),ISBLANK(I265),ISBLANK(J265)),"-",IF(K265&gt;=MAX(K$10:K265),"ok","chyba!!!"))</f>
        <v>-</v>
      </c>
    </row>
    <row r="266" spans="2:14">
      <c r="B266" s="44">
        <v>257</v>
      </c>
      <c r="C266" s="45"/>
      <c r="D266" s="21" t="str">
        <f>IF(ISBLANK(Tabulka4[[#This Row],[start. č.]]),"-",IF(ISERROR(VLOOKUP(Tabulka4[[#This Row],[start. č.]],'3. REGISTRACE'!B:F,2,0)),"start. č. nebylo registrováno!",VLOOKUP(Tabulka4[[#This Row],[start. č.]],'3. REGISTRACE'!B:F,2,0)))</f>
        <v>-</v>
      </c>
      <c r="E266" s="18" t="str">
        <f>IF(ISBLANK(Tabulka4[[#This Row],[start. č.]]),"-",IF(ISERROR(VLOOKUP(Tabulka4[[#This Row],[start. č.]],'3. REGISTRACE'!B:F,3,0)),"-",VLOOKUP(Tabulka4[[#This Row],[start. č.]],'3. REGISTRACE'!B:F,3,0)))</f>
        <v>-</v>
      </c>
      <c r="F266" s="46" t="str">
        <f>IF(ISBLANK(Tabulka4[[#This Row],[start. č.]]),"-",IF(Tabulka4[[#This Row],[příjmení a jméno]]="start. č. nebylo registrováno!","-",IF(VLOOKUP(Tabulka4[[#This Row],[start. č.]],'3. REGISTRACE'!B:F,4,0)=0,"-",VLOOKUP(Tabulka4[[#This Row],[start. č.]],'3. REGISTRACE'!B:F,4,0))))</f>
        <v>-</v>
      </c>
      <c r="G266" s="18" t="str">
        <f>IF(ISBLANK(Tabulka4[[#This Row],[start. č.]]),"-",IF(Tabulka4[[#This Row],[příjmení a jméno]]="start. č. nebylo registrováno!","-",IF(VLOOKUP(Tabulka4[[#This Row],[start. č.]],'3. REGISTRACE'!B:F,5,0)=0,"-",VLOOKUP(Tabulka4[[#This Row],[start. č.]],'3. REGISTRACE'!B:F,5,0))))</f>
        <v>-</v>
      </c>
      <c r="H266" s="52"/>
      <c r="I266" s="48"/>
      <c r="J266" s="53"/>
      <c r="K266" s="42">
        <f>TIME(Tabulka4[[#This Row],[hod]],Tabulka4[[#This Row],[min]],Tabulka4[[#This Row],[sek]])</f>
        <v>0</v>
      </c>
      <c r="L266" s="18" t="str">
        <f>IF(ISBLANK(Tabulka4[[#This Row],[start. č.]]),"-",IF(Tabulka4[[#This Row],[příjmení a jméno]]="start. č. nebylo registrováno!","-",IF(VLOOKUP(Tabulka4[[#This Row],[start. č.]],'3. REGISTRACE'!B:G,6,0)=0,"-",VLOOKUP(Tabulka4[[#This Row],[start. č.]],'3. REGISTRACE'!B:G,6,0))))</f>
        <v>-</v>
      </c>
      <c r="M266" s="44" t="str">
        <f>IF(Tabulka4[[#This Row],[kategorie]]="-","-",COUNTIFS(G$10:G266,Tabulka4[[#This Row],[m/ž]],L$10:L266,Tabulka4[[#This Row],[kategorie]]))</f>
        <v>-</v>
      </c>
      <c r="N266" s="57" t="str">
        <f>IF(AND(ISBLANK(H266),ISBLANK(I266),ISBLANK(J266)),"-",IF(K266&gt;=MAX(K$10:K266),"ok","chyba!!!"))</f>
        <v>-</v>
      </c>
    </row>
    <row r="267" spans="2:14">
      <c r="B267" s="44">
        <v>258</v>
      </c>
      <c r="C267" s="45"/>
      <c r="D267" s="21" t="str">
        <f>IF(ISBLANK(Tabulka4[[#This Row],[start. č.]]),"-",IF(ISERROR(VLOOKUP(Tabulka4[[#This Row],[start. č.]],'3. REGISTRACE'!B:F,2,0)),"start. č. nebylo registrováno!",VLOOKUP(Tabulka4[[#This Row],[start. č.]],'3. REGISTRACE'!B:F,2,0)))</f>
        <v>-</v>
      </c>
      <c r="E267" s="18" t="str">
        <f>IF(ISBLANK(Tabulka4[[#This Row],[start. č.]]),"-",IF(ISERROR(VLOOKUP(Tabulka4[[#This Row],[start. č.]],'3. REGISTRACE'!B:F,3,0)),"-",VLOOKUP(Tabulka4[[#This Row],[start. č.]],'3. REGISTRACE'!B:F,3,0)))</f>
        <v>-</v>
      </c>
      <c r="F267" s="46" t="str">
        <f>IF(ISBLANK(Tabulka4[[#This Row],[start. č.]]),"-",IF(Tabulka4[[#This Row],[příjmení a jméno]]="start. č. nebylo registrováno!","-",IF(VLOOKUP(Tabulka4[[#This Row],[start. č.]],'3. REGISTRACE'!B:F,4,0)=0,"-",VLOOKUP(Tabulka4[[#This Row],[start. č.]],'3. REGISTRACE'!B:F,4,0))))</f>
        <v>-</v>
      </c>
      <c r="G267" s="18" t="str">
        <f>IF(ISBLANK(Tabulka4[[#This Row],[start. č.]]),"-",IF(Tabulka4[[#This Row],[příjmení a jméno]]="start. č. nebylo registrováno!","-",IF(VLOOKUP(Tabulka4[[#This Row],[start. č.]],'3. REGISTRACE'!B:F,5,0)=0,"-",VLOOKUP(Tabulka4[[#This Row],[start. č.]],'3. REGISTRACE'!B:F,5,0))))</f>
        <v>-</v>
      </c>
      <c r="H267" s="52"/>
      <c r="I267" s="48"/>
      <c r="J267" s="53"/>
      <c r="K267" s="42">
        <f>TIME(Tabulka4[[#This Row],[hod]],Tabulka4[[#This Row],[min]],Tabulka4[[#This Row],[sek]])</f>
        <v>0</v>
      </c>
      <c r="L267" s="18" t="str">
        <f>IF(ISBLANK(Tabulka4[[#This Row],[start. č.]]),"-",IF(Tabulka4[[#This Row],[příjmení a jméno]]="start. č. nebylo registrováno!","-",IF(VLOOKUP(Tabulka4[[#This Row],[start. č.]],'3. REGISTRACE'!B:G,6,0)=0,"-",VLOOKUP(Tabulka4[[#This Row],[start. č.]],'3. REGISTRACE'!B:G,6,0))))</f>
        <v>-</v>
      </c>
      <c r="M267" s="44" t="str">
        <f>IF(Tabulka4[[#This Row],[kategorie]]="-","-",COUNTIFS(G$10:G267,Tabulka4[[#This Row],[m/ž]],L$10:L267,Tabulka4[[#This Row],[kategorie]]))</f>
        <v>-</v>
      </c>
      <c r="N267" s="57" t="str">
        <f>IF(AND(ISBLANK(H267),ISBLANK(I267),ISBLANK(J267)),"-",IF(K267&gt;=MAX(K$10:K267),"ok","chyba!!!"))</f>
        <v>-</v>
      </c>
    </row>
    <row r="268" spans="2:14">
      <c r="B268" s="44">
        <v>259</v>
      </c>
      <c r="C268" s="45"/>
      <c r="D268" s="21" t="str">
        <f>IF(ISBLANK(Tabulka4[[#This Row],[start. č.]]),"-",IF(ISERROR(VLOOKUP(Tabulka4[[#This Row],[start. č.]],'3. REGISTRACE'!B:F,2,0)),"start. č. nebylo registrováno!",VLOOKUP(Tabulka4[[#This Row],[start. č.]],'3. REGISTRACE'!B:F,2,0)))</f>
        <v>-</v>
      </c>
      <c r="E268" s="18" t="str">
        <f>IF(ISBLANK(Tabulka4[[#This Row],[start. č.]]),"-",IF(ISERROR(VLOOKUP(Tabulka4[[#This Row],[start. č.]],'3. REGISTRACE'!B:F,3,0)),"-",VLOOKUP(Tabulka4[[#This Row],[start. č.]],'3. REGISTRACE'!B:F,3,0)))</f>
        <v>-</v>
      </c>
      <c r="F268" s="46" t="str">
        <f>IF(ISBLANK(Tabulka4[[#This Row],[start. č.]]),"-",IF(Tabulka4[[#This Row],[příjmení a jméno]]="start. č. nebylo registrováno!","-",IF(VLOOKUP(Tabulka4[[#This Row],[start. č.]],'3. REGISTRACE'!B:F,4,0)=0,"-",VLOOKUP(Tabulka4[[#This Row],[start. č.]],'3. REGISTRACE'!B:F,4,0))))</f>
        <v>-</v>
      </c>
      <c r="G268" s="18" t="str">
        <f>IF(ISBLANK(Tabulka4[[#This Row],[start. č.]]),"-",IF(Tabulka4[[#This Row],[příjmení a jméno]]="start. č. nebylo registrováno!","-",IF(VLOOKUP(Tabulka4[[#This Row],[start. č.]],'3. REGISTRACE'!B:F,5,0)=0,"-",VLOOKUP(Tabulka4[[#This Row],[start. č.]],'3. REGISTRACE'!B:F,5,0))))</f>
        <v>-</v>
      </c>
      <c r="H268" s="52"/>
      <c r="I268" s="48"/>
      <c r="J268" s="53"/>
      <c r="K268" s="42">
        <f>TIME(Tabulka4[[#This Row],[hod]],Tabulka4[[#This Row],[min]],Tabulka4[[#This Row],[sek]])</f>
        <v>0</v>
      </c>
      <c r="L268" s="18" t="str">
        <f>IF(ISBLANK(Tabulka4[[#This Row],[start. č.]]),"-",IF(Tabulka4[[#This Row],[příjmení a jméno]]="start. č. nebylo registrováno!","-",IF(VLOOKUP(Tabulka4[[#This Row],[start. č.]],'3. REGISTRACE'!B:G,6,0)=0,"-",VLOOKUP(Tabulka4[[#This Row],[start. č.]],'3. REGISTRACE'!B:G,6,0))))</f>
        <v>-</v>
      </c>
      <c r="M268" s="44" t="str">
        <f>IF(Tabulka4[[#This Row],[kategorie]]="-","-",COUNTIFS(G$10:G268,Tabulka4[[#This Row],[m/ž]],L$10:L268,Tabulka4[[#This Row],[kategorie]]))</f>
        <v>-</v>
      </c>
      <c r="N268" s="57" t="str">
        <f>IF(AND(ISBLANK(H268),ISBLANK(I268),ISBLANK(J268)),"-",IF(K268&gt;=MAX(K$10:K268),"ok","chyba!!!"))</f>
        <v>-</v>
      </c>
    </row>
    <row r="269" spans="2:14">
      <c r="B269" s="44">
        <v>260</v>
      </c>
      <c r="C269" s="45"/>
      <c r="D269" s="21" t="str">
        <f>IF(ISBLANK(Tabulka4[[#This Row],[start. č.]]),"-",IF(ISERROR(VLOOKUP(Tabulka4[[#This Row],[start. č.]],'3. REGISTRACE'!B:F,2,0)),"start. č. nebylo registrováno!",VLOOKUP(Tabulka4[[#This Row],[start. č.]],'3. REGISTRACE'!B:F,2,0)))</f>
        <v>-</v>
      </c>
      <c r="E269" s="18" t="str">
        <f>IF(ISBLANK(Tabulka4[[#This Row],[start. č.]]),"-",IF(ISERROR(VLOOKUP(Tabulka4[[#This Row],[start. č.]],'3. REGISTRACE'!B:F,3,0)),"-",VLOOKUP(Tabulka4[[#This Row],[start. č.]],'3. REGISTRACE'!B:F,3,0)))</f>
        <v>-</v>
      </c>
      <c r="F269" s="46" t="str">
        <f>IF(ISBLANK(Tabulka4[[#This Row],[start. č.]]),"-",IF(Tabulka4[[#This Row],[příjmení a jméno]]="start. č. nebylo registrováno!","-",IF(VLOOKUP(Tabulka4[[#This Row],[start. č.]],'3. REGISTRACE'!B:F,4,0)=0,"-",VLOOKUP(Tabulka4[[#This Row],[start. č.]],'3. REGISTRACE'!B:F,4,0))))</f>
        <v>-</v>
      </c>
      <c r="G269" s="18" t="str">
        <f>IF(ISBLANK(Tabulka4[[#This Row],[start. č.]]),"-",IF(Tabulka4[[#This Row],[příjmení a jméno]]="start. č. nebylo registrováno!","-",IF(VLOOKUP(Tabulka4[[#This Row],[start. č.]],'3. REGISTRACE'!B:F,5,0)=0,"-",VLOOKUP(Tabulka4[[#This Row],[start. č.]],'3. REGISTRACE'!B:F,5,0))))</f>
        <v>-</v>
      </c>
      <c r="H269" s="52"/>
      <c r="I269" s="48"/>
      <c r="J269" s="53"/>
      <c r="K269" s="42">
        <f>TIME(Tabulka4[[#This Row],[hod]],Tabulka4[[#This Row],[min]],Tabulka4[[#This Row],[sek]])</f>
        <v>0</v>
      </c>
      <c r="L269" s="18" t="str">
        <f>IF(ISBLANK(Tabulka4[[#This Row],[start. č.]]),"-",IF(Tabulka4[[#This Row],[příjmení a jméno]]="start. č. nebylo registrováno!","-",IF(VLOOKUP(Tabulka4[[#This Row],[start. č.]],'3. REGISTRACE'!B:G,6,0)=0,"-",VLOOKUP(Tabulka4[[#This Row],[start. č.]],'3. REGISTRACE'!B:G,6,0))))</f>
        <v>-</v>
      </c>
      <c r="M269" s="44" t="str">
        <f>IF(Tabulka4[[#This Row],[kategorie]]="-","-",COUNTIFS(G$10:G269,Tabulka4[[#This Row],[m/ž]],L$10:L269,Tabulka4[[#This Row],[kategorie]]))</f>
        <v>-</v>
      </c>
      <c r="N269" s="57" t="str">
        <f>IF(AND(ISBLANK(H269),ISBLANK(I269),ISBLANK(J269)),"-",IF(K269&gt;=MAX(K$10:K269),"ok","chyba!!!"))</f>
        <v>-</v>
      </c>
    </row>
    <row r="270" spans="2:14">
      <c r="B270" s="44">
        <v>261</v>
      </c>
      <c r="C270" s="45"/>
      <c r="D270" s="21" t="str">
        <f>IF(ISBLANK(Tabulka4[[#This Row],[start. č.]]),"-",IF(ISERROR(VLOOKUP(Tabulka4[[#This Row],[start. č.]],'3. REGISTRACE'!B:F,2,0)),"start. č. nebylo registrováno!",VLOOKUP(Tabulka4[[#This Row],[start. č.]],'3. REGISTRACE'!B:F,2,0)))</f>
        <v>-</v>
      </c>
      <c r="E270" s="18" t="str">
        <f>IF(ISBLANK(Tabulka4[[#This Row],[start. č.]]),"-",IF(ISERROR(VLOOKUP(Tabulka4[[#This Row],[start. č.]],'3. REGISTRACE'!B:F,3,0)),"-",VLOOKUP(Tabulka4[[#This Row],[start. č.]],'3. REGISTRACE'!B:F,3,0)))</f>
        <v>-</v>
      </c>
      <c r="F270" s="46" t="str">
        <f>IF(ISBLANK(Tabulka4[[#This Row],[start. č.]]),"-",IF(Tabulka4[[#This Row],[příjmení a jméno]]="start. č. nebylo registrováno!","-",IF(VLOOKUP(Tabulka4[[#This Row],[start. č.]],'3. REGISTRACE'!B:F,4,0)=0,"-",VLOOKUP(Tabulka4[[#This Row],[start. č.]],'3. REGISTRACE'!B:F,4,0))))</f>
        <v>-</v>
      </c>
      <c r="G270" s="18" t="str">
        <f>IF(ISBLANK(Tabulka4[[#This Row],[start. č.]]),"-",IF(Tabulka4[[#This Row],[příjmení a jméno]]="start. č. nebylo registrováno!","-",IF(VLOOKUP(Tabulka4[[#This Row],[start. č.]],'3. REGISTRACE'!B:F,5,0)=0,"-",VLOOKUP(Tabulka4[[#This Row],[start. č.]],'3. REGISTRACE'!B:F,5,0))))</f>
        <v>-</v>
      </c>
      <c r="H270" s="52"/>
      <c r="I270" s="48"/>
      <c r="J270" s="53"/>
      <c r="K270" s="42">
        <f>TIME(Tabulka4[[#This Row],[hod]],Tabulka4[[#This Row],[min]],Tabulka4[[#This Row],[sek]])</f>
        <v>0</v>
      </c>
      <c r="L270" s="18" t="str">
        <f>IF(ISBLANK(Tabulka4[[#This Row],[start. č.]]),"-",IF(Tabulka4[[#This Row],[příjmení a jméno]]="start. č. nebylo registrováno!","-",IF(VLOOKUP(Tabulka4[[#This Row],[start. č.]],'3. REGISTRACE'!B:G,6,0)=0,"-",VLOOKUP(Tabulka4[[#This Row],[start. č.]],'3. REGISTRACE'!B:G,6,0))))</f>
        <v>-</v>
      </c>
      <c r="M270" s="44" t="str">
        <f>IF(Tabulka4[[#This Row],[kategorie]]="-","-",COUNTIFS(G$10:G270,Tabulka4[[#This Row],[m/ž]],L$10:L270,Tabulka4[[#This Row],[kategorie]]))</f>
        <v>-</v>
      </c>
      <c r="N270" s="57" t="str">
        <f>IF(AND(ISBLANK(H270),ISBLANK(I270),ISBLANK(J270)),"-",IF(K270&gt;=MAX(K$10:K270),"ok","chyba!!!"))</f>
        <v>-</v>
      </c>
    </row>
    <row r="271" spans="2:14">
      <c r="B271" s="44">
        <v>262</v>
      </c>
      <c r="C271" s="45"/>
      <c r="D271" s="21" t="str">
        <f>IF(ISBLANK(Tabulka4[[#This Row],[start. č.]]),"-",IF(ISERROR(VLOOKUP(Tabulka4[[#This Row],[start. č.]],'3. REGISTRACE'!B:F,2,0)),"start. č. nebylo registrováno!",VLOOKUP(Tabulka4[[#This Row],[start. č.]],'3. REGISTRACE'!B:F,2,0)))</f>
        <v>-</v>
      </c>
      <c r="E271" s="18" t="str">
        <f>IF(ISBLANK(Tabulka4[[#This Row],[start. č.]]),"-",IF(ISERROR(VLOOKUP(Tabulka4[[#This Row],[start. č.]],'3. REGISTRACE'!B:F,3,0)),"-",VLOOKUP(Tabulka4[[#This Row],[start. č.]],'3. REGISTRACE'!B:F,3,0)))</f>
        <v>-</v>
      </c>
      <c r="F271" s="46" t="str">
        <f>IF(ISBLANK(Tabulka4[[#This Row],[start. č.]]),"-",IF(Tabulka4[[#This Row],[příjmení a jméno]]="start. č. nebylo registrováno!","-",IF(VLOOKUP(Tabulka4[[#This Row],[start. č.]],'3. REGISTRACE'!B:F,4,0)=0,"-",VLOOKUP(Tabulka4[[#This Row],[start. č.]],'3. REGISTRACE'!B:F,4,0))))</f>
        <v>-</v>
      </c>
      <c r="G271" s="18" t="str">
        <f>IF(ISBLANK(Tabulka4[[#This Row],[start. č.]]),"-",IF(Tabulka4[[#This Row],[příjmení a jméno]]="start. č. nebylo registrováno!","-",IF(VLOOKUP(Tabulka4[[#This Row],[start. č.]],'3. REGISTRACE'!B:F,5,0)=0,"-",VLOOKUP(Tabulka4[[#This Row],[start. č.]],'3. REGISTRACE'!B:F,5,0))))</f>
        <v>-</v>
      </c>
      <c r="H271" s="52"/>
      <c r="I271" s="48"/>
      <c r="J271" s="53"/>
      <c r="K271" s="42">
        <f>TIME(Tabulka4[[#This Row],[hod]],Tabulka4[[#This Row],[min]],Tabulka4[[#This Row],[sek]])</f>
        <v>0</v>
      </c>
      <c r="L271" s="18" t="str">
        <f>IF(ISBLANK(Tabulka4[[#This Row],[start. č.]]),"-",IF(Tabulka4[[#This Row],[příjmení a jméno]]="start. č. nebylo registrováno!","-",IF(VLOOKUP(Tabulka4[[#This Row],[start. č.]],'3. REGISTRACE'!B:G,6,0)=0,"-",VLOOKUP(Tabulka4[[#This Row],[start. č.]],'3. REGISTRACE'!B:G,6,0))))</f>
        <v>-</v>
      </c>
      <c r="M271" s="44" t="str">
        <f>IF(Tabulka4[[#This Row],[kategorie]]="-","-",COUNTIFS(G$10:G271,Tabulka4[[#This Row],[m/ž]],L$10:L271,Tabulka4[[#This Row],[kategorie]]))</f>
        <v>-</v>
      </c>
      <c r="N271" s="57" t="str">
        <f>IF(AND(ISBLANK(H271),ISBLANK(I271),ISBLANK(J271)),"-",IF(K271&gt;=MAX(K$10:K271),"ok","chyba!!!"))</f>
        <v>-</v>
      </c>
    </row>
    <row r="272" spans="2:14">
      <c r="B272" s="44">
        <v>263</v>
      </c>
      <c r="C272" s="45"/>
      <c r="D272" s="21" t="str">
        <f>IF(ISBLANK(Tabulka4[[#This Row],[start. č.]]),"-",IF(ISERROR(VLOOKUP(Tabulka4[[#This Row],[start. č.]],'3. REGISTRACE'!B:F,2,0)),"start. č. nebylo registrováno!",VLOOKUP(Tabulka4[[#This Row],[start. č.]],'3. REGISTRACE'!B:F,2,0)))</f>
        <v>-</v>
      </c>
      <c r="E272" s="18" t="str">
        <f>IF(ISBLANK(Tabulka4[[#This Row],[start. č.]]),"-",IF(ISERROR(VLOOKUP(Tabulka4[[#This Row],[start. č.]],'3. REGISTRACE'!B:F,3,0)),"-",VLOOKUP(Tabulka4[[#This Row],[start. č.]],'3. REGISTRACE'!B:F,3,0)))</f>
        <v>-</v>
      </c>
      <c r="F272" s="46" t="str">
        <f>IF(ISBLANK(Tabulka4[[#This Row],[start. č.]]),"-",IF(Tabulka4[[#This Row],[příjmení a jméno]]="start. č. nebylo registrováno!","-",IF(VLOOKUP(Tabulka4[[#This Row],[start. č.]],'3. REGISTRACE'!B:F,4,0)=0,"-",VLOOKUP(Tabulka4[[#This Row],[start. č.]],'3. REGISTRACE'!B:F,4,0))))</f>
        <v>-</v>
      </c>
      <c r="G272" s="18" t="str">
        <f>IF(ISBLANK(Tabulka4[[#This Row],[start. č.]]),"-",IF(Tabulka4[[#This Row],[příjmení a jméno]]="start. č. nebylo registrováno!","-",IF(VLOOKUP(Tabulka4[[#This Row],[start. č.]],'3. REGISTRACE'!B:F,5,0)=0,"-",VLOOKUP(Tabulka4[[#This Row],[start. č.]],'3. REGISTRACE'!B:F,5,0))))</f>
        <v>-</v>
      </c>
      <c r="H272" s="52"/>
      <c r="I272" s="48"/>
      <c r="J272" s="53"/>
      <c r="K272" s="42">
        <f>TIME(Tabulka4[[#This Row],[hod]],Tabulka4[[#This Row],[min]],Tabulka4[[#This Row],[sek]])</f>
        <v>0</v>
      </c>
      <c r="L272" s="18" t="str">
        <f>IF(ISBLANK(Tabulka4[[#This Row],[start. č.]]),"-",IF(Tabulka4[[#This Row],[příjmení a jméno]]="start. č. nebylo registrováno!","-",IF(VLOOKUP(Tabulka4[[#This Row],[start. č.]],'3. REGISTRACE'!B:G,6,0)=0,"-",VLOOKUP(Tabulka4[[#This Row],[start. č.]],'3. REGISTRACE'!B:G,6,0))))</f>
        <v>-</v>
      </c>
      <c r="M272" s="44" t="str">
        <f>IF(Tabulka4[[#This Row],[kategorie]]="-","-",COUNTIFS(G$10:G272,Tabulka4[[#This Row],[m/ž]],L$10:L272,Tabulka4[[#This Row],[kategorie]]))</f>
        <v>-</v>
      </c>
      <c r="N272" s="57" t="str">
        <f>IF(AND(ISBLANK(H272),ISBLANK(I272),ISBLANK(J272)),"-",IF(K272&gt;=MAX(K$10:K272),"ok","chyba!!!"))</f>
        <v>-</v>
      </c>
    </row>
    <row r="273" spans="2:14">
      <c r="B273" s="44">
        <v>264</v>
      </c>
      <c r="C273" s="45"/>
      <c r="D273" s="21" t="str">
        <f>IF(ISBLANK(Tabulka4[[#This Row],[start. č.]]),"-",IF(ISERROR(VLOOKUP(Tabulka4[[#This Row],[start. č.]],'3. REGISTRACE'!B:F,2,0)),"start. č. nebylo registrováno!",VLOOKUP(Tabulka4[[#This Row],[start. č.]],'3. REGISTRACE'!B:F,2,0)))</f>
        <v>-</v>
      </c>
      <c r="E273" s="18" t="str">
        <f>IF(ISBLANK(Tabulka4[[#This Row],[start. č.]]),"-",IF(ISERROR(VLOOKUP(Tabulka4[[#This Row],[start. č.]],'3. REGISTRACE'!B:F,3,0)),"-",VLOOKUP(Tabulka4[[#This Row],[start. č.]],'3. REGISTRACE'!B:F,3,0)))</f>
        <v>-</v>
      </c>
      <c r="F273" s="46" t="str">
        <f>IF(ISBLANK(Tabulka4[[#This Row],[start. č.]]),"-",IF(Tabulka4[[#This Row],[příjmení a jméno]]="start. č. nebylo registrováno!","-",IF(VLOOKUP(Tabulka4[[#This Row],[start. č.]],'3. REGISTRACE'!B:F,4,0)=0,"-",VLOOKUP(Tabulka4[[#This Row],[start. č.]],'3. REGISTRACE'!B:F,4,0))))</f>
        <v>-</v>
      </c>
      <c r="G273" s="18" t="str">
        <f>IF(ISBLANK(Tabulka4[[#This Row],[start. č.]]),"-",IF(Tabulka4[[#This Row],[příjmení a jméno]]="start. č. nebylo registrováno!","-",IF(VLOOKUP(Tabulka4[[#This Row],[start. č.]],'3. REGISTRACE'!B:F,5,0)=0,"-",VLOOKUP(Tabulka4[[#This Row],[start. č.]],'3. REGISTRACE'!B:F,5,0))))</f>
        <v>-</v>
      </c>
      <c r="H273" s="52"/>
      <c r="I273" s="48"/>
      <c r="J273" s="53"/>
      <c r="K273" s="42">
        <f>TIME(Tabulka4[[#This Row],[hod]],Tabulka4[[#This Row],[min]],Tabulka4[[#This Row],[sek]])</f>
        <v>0</v>
      </c>
      <c r="L273" s="18" t="str">
        <f>IF(ISBLANK(Tabulka4[[#This Row],[start. č.]]),"-",IF(Tabulka4[[#This Row],[příjmení a jméno]]="start. č. nebylo registrováno!","-",IF(VLOOKUP(Tabulka4[[#This Row],[start. č.]],'3. REGISTRACE'!B:G,6,0)=0,"-",VLOOKUP(Tabulka4[[#This Row],[start. č.]],'3. REGISTRACE'!B:G,6,0))))</f>
        <v>-</v>
      </c>
      <c r="M273" s="44" t="str">
        <f>IF(Tabulka4[[#This Row],[kategorie]]="-","-",COUNTIFS(G$10:G273,Tabulka4[[#This Row],[m/ž]],L$10:L273,Tabulka4[[#This Row],[kategorie]]))</f>
        <v>-</v>
      </c>
      <c r="N273" s="57" t="str">
        <f>IF(AND(ISBLANK(H273),ISBLANK(I273),ISBLANK(J273)),"-",IF(K273&gt;=MAX(K$10:K273),"ok","chyba!!!"))</f>
        <v>-</v>
      </c>
    </row>
    <row r="274" spans="2:14">
      <c r="B274" s="44">
        <v>265</v>
      </c>
      <c r="C274" s="45"/>
      <c r="D274" s="21" t="str">
        <f>IF(ISBLANK(Tabulka4[[#This Row],[start. č.]]),"-",IF(ISERROR(VLOOKUP(Tabulka4[[#This Row],[start. č.]],'3. REGISTRACE'!B:F,2,0)),"start. č. nebylo registrováno!",VLOOKUP(Tabulka4[[#This Row],[start. č.]],'3. REGISTRACE'!B:F,2,0)))</f>
        <v>-</v>
      </c>
      <c r="E274" s="18" t="str">
        <f>IF(ISBLANK(Tabulka4[[#This Row],[start. č.]]),"-",IF(ISERROR(VLOOKUP(Tabulka4[[#This Row],[start. č.]],'3. REGISTRACE'!B:F,3,0)),"-",VLOOKUP(Tabulka4[[#This Row],[start. č.]],'3. REGISTRACE'!B:F,3,0)))</f>
        <v>-</v>
      </c>
      <c r="F274" s="46" t="str">
        <f>IF(ISBLANK(Tabulka4[[#This Row],[start. č.]]),"-",IF(Tabulka4[[#This Row],[příjmení a jméno]]="start. č. nebylo registrováno!","-",IF(VLOOKUP(Tabulka4[[#This Row],[start. č.]],'3. REGISTRACE'!B:F,4,0)=0,"-",VLOOKUP(Tabulka4[[#This Row],[start. č.]],'3. REGISTRACE'!B:F,4,0))))</f>
        <v>-</v>
      </c>
      <c r="G274" s="18" t="str">
        <f>IF(ISBLANK(Tabulka4[[#This Row],[start. č.]]),"-",IF(Tabulka4[[#This Row],[příjmení a jméno]]="start. č. nebylo registrováno!","-",IF(VLOOKUP(Tabulka4[[#This Row],[start. č.]],'3. REGISTRACE'!B:F,5,0)=0,"-",VLOOKUP(Tabulka4[[#This Row],[start. č.]],'3. REGISTRACE'!B:F,5,0))))</f>
        <v>-</v>
      </c>
      <c r="H274" s="52"/>
      <c r="I274" s="48"/>
      <c r="J274" s="53"/>
      <c r="K274" s="42">
        <f>TIME(Tabulka4[[#This Row],[hod]],Tabulka4[[#This Row],[min]],Tabulka4[[#This Row],[sek]])</f>
        <v>0</v>
      </c>
      <c r="L274" s="18" t="str">
        <f>IF(ISBLANK(Tabulka4[[#This Row],[start. č.]]),"-",IF(Tabulka4[[#This Row],[příjmení a jméno]]="start. č. nebylo registrováno!","-",IF(VLOOKUP(Tabulka4[[#This Row],[start. č.]],'3. REGISTRACE'!B:G,6,0)=0,"-",VLOOKUP(Tabulka4[[#This Row],[start. č.]],'3. REGISTRACE'!B:G,6,0))))</f>
        <v>-</v>
      </c>
      <c r="M274" s="44" t="str">
        <f>IF(Tabulka4[[#This Row],[kategorie]]="-","-",COUNTIFS(G$10:G274,Tabulka4[[#This Row],[m/ž]],L$10:L274,Tabulka4[[#This Row],[kategorie]]))</f>
        <v>-</v>
      </c>
      <c r="N274" s="57" t="str">
        <f>IF(AND(ISBLANK(H274),ISBLANK(I274),ISBLANK(J274)),"-",IF(K274&gt;=MAX(K$10:K274),"ok","chyba!!!"))</f>
        <v>-</v>
      </c>
    </row>
    <row r="275" spans="2:14">
      <c r="B275" s="44">
        <v>266</v>
      </c>
      <c r="C275" s="45"/>
      <c r="D275" s="21" t="str">
        <f>IF(ISBLANK(Tabulka4[[#This Row],[start. č.]]),"-",IF(ISERROR(VLOOKUP(Tabulka4[[#This Row],[start. č.]],'3. REGISTRACE'!B:F,2,0)),"start. č. nebylo registrováno!",VLOOKUP(Tabulka4[[#This Row],[start. č.]],'3. REGISTRACE'!B:F,2,0)))</f>
        <v>-</v>
      </c>
      <c r="E275" s="18" t="str">
        <f>IF(ISBLANK(Tabulka4[[#This Row],[start. č.]]),"-",IF(ISERROR(VLOOKUP(Tabulka4[[#This Row],[start. č.]],'3. REGISTRACE'!B:F,3,0)),"-",VLOOKUP(Tabulka4[[#This Row],[start. č.]],'3. REGISTRACE'!B:F,3,0)))</f>
        <v>-</v>
      </c>
      <c r="F275" s="46" t="str">
        <f>IF(ISBLANK(Tabulka4[[#This Row],[start. č.]]),"-",IF(Tabulka4[[#This Row],[příjmení a jméno]]="start. č. nebylo registrováno!","-",IF(VLOOKUP(Tabulka4[[#This Row],[start. č.]],'3. REGISTRACE'!B:F,4,0)=0,"-",VLOOKUP(Tabulka4[[#This Row],[start. č.]],'3. REGISTRACE'!B:F,4,0))))</f>
        <v>-</v>
      </c>
      <c r="G275" s="18" t="str">
        <f>IF(ISBLANK(Tabulka4[[#This Row],[start. č.]]),"-",IF(Tabulka4[[#This Row],[příjmení a jméno]]="start. č. nebylo registrováno!","-",IF(VLOOKUP(Tabulka4[[#This Row],[start. č.]],'3. REGISTRACE'!B:F,5,0)=0,"-",VLOOKUP(Tabulka4[[#This Row],[start. č.]],'3. REGISTRACE'!B:F,5,0))))</f>
        <v>-</v>
      </c>
      <c r="H275" s="52"/>
      <c r="I275" s="48"/>
      <c r="J275" s="53"/>
      <c r="K275" s="42">
        <f>TIME(Tabulka4[[#This Row],[hod]],Tabulka4[[#This Row],[min]],Tabulka4[[#This Row],[sek]])</f>
        <v>0</v>
      </c>
      <c r="L275" s="18" t="str">
        <f>IF(ISBLANK(Tabulka4[[#This Row],[start. č.]]),"-",IF(Tabulka4[[#This Row],[příjmení a jméno]]="start. č. nebylo registrováno!","-",IF(VLOOKUP(Tabulka4[[#This Row],[start. č.]],'3. REGISTRACE'!B:G,6,0)=0,"-",VLOOKUP(Tabulka4[[#This Row],[start. č.]],'3. REGISTRACE'!B:G,6,0))))</f>
        <v>-</v>
      </c>
      <c r="M275" s="44" t="str">
        <f>IF(Tabulka4[[#This Row],[kategorie]]="-","-",COUNTIFS(G$10:G275,Tabulka4[[#This Row],[m/ž]],L$10:L275,Tabulka4[[#This Row],[kategorie]]))</f>
        <v>-</v>
      </c>
      <c r="N275" s="57" t="str">
        <f>IF(AND(ISBLANK(H275),ISBLANK(I275),ISBLANK(J275)),"-",IF(K275&gt;=MAX(K$10:K275),"ok","chyba!!!"))</f>
        <v>-</v>
      </c>
    </row>
    <row r="276" spans="2:14">
      <c r="B276" s="44">
        <v>267</v>
      </c>
      <c r="C276" s="45"/>
      <c r="D276" s="21" t="str">
        <f>IF(ISBLANK(Tabulka4[[#This Row],[start. č.]]),"-",IF(ISERROR(VLOOKUP(Tabulka4[[#This Row],[start. č.]],'3. REGISTRACE'!B:F,2,0)),"start. č. nebylo registrováno!",VLOOKUP(Tabulka4[[#This Row],[start. č.]],'3. REGISTRACE'!B:F,2,0)))</f>
        <v>-</v>
      </c>
      <c r="E276" s="18" t="str">
        <f>IF(ISBLANK(Tabulka4[[#This Row],[start. č.]]),"-",IF(ISERROR(VLOOKUP(Tabulka4[[#This Row],[start. č.]],'3. REGISTRACE'!B:F,3,0)),"-",VLOOKUP(Tabulka4[[#This Row],[start. č.]],'3. REGISTRACE'!B:F,3,0)))</f>
        <v>-</v>
      </c>
      <c r="F276" s="46" t="str">
        <f>IF(ISBLANK(Tabulka4[[#This Row],[start. č.]]),"-",IF(Tabulka4[[#This Row],[příjmení a jméno]]="start. č. nebylo registrováno!","-",IF(VLOOKUP(Tabulka4[[#This Row],[start. č.]],'3. REGISTRACE'!B:F,4,0)=0,"-",VLOOKUP(Tabulka4[[#This Row],[start. č.]],'3. REGISTRACE'!B:F,4,0))))</f>
        <v>-</v>
      </c>
      <c r="G276" s="18" t="str">
        <f>IF(ISBLANK(Tabulka4[[#This Row],[start. č.]]),"-",IF(Tabulka4[[#This Row],[příjmení a jméno]]="start. č. nebylo registrováno!","-",IF(VLOOKUP(Tabulka4[[#This Row],[start. č.]],'3. REGISTRACE'!B:F,5,0)=0,"-",VLOOKUP(Tabulka4[[#This Row],[start. č.]],'3. REGISTRACE'!B:F,5,0))))</f>
        <v>-</v>
      </c>
      <c r="H276" s="52"/>
      <c r="I276" s="48"/>
      <c r="J276" s="53"/>
      <c r="K276" s="42">
        <f>TIME(Tabulka4[[#This Row],[hod]],Tabulka4[[#This Row],[min]],Tabulka4[[#This Row],[sek]])</f>
        <v>0</v>
      </c>
      <c r="L276" s="18" t="str">
        <f>IF(ISBLANK(Tabulka4[[#This Row],[start. č.]]),"-",IF(Tabulka4[[#This Row],[příjmení a jméno]]="start. č. nebylo registrováno!","-",IF(VLOOKUP(Tabulka4[[#This Row],[start. č.]],'3. REGISTRACE'!B:G,6,0)=0,"-",VLOOKUP(Tabulka4[[#This Row],[start. č.]],'3. REGISTRACE'!B:G,6,0))))</f>
        <v>-</v>
      </c>
      <c r="M276" s="44" t="str">
        <f>IF(Tabulka4[[#This Row],[kategorie]]="-","-",COUNTIFS(G$10:G276,Tabulka4[[#This Row],[m/ž]],L$10:L276,Tabulka4[[#This Row],[kategorie]]))</f>
        <v>-</v>
      </c>
      <c r="N276" s="57" t="str">
        <f>IF(AND(ISBLANK(H276),ISBLANK(I276),ISBLANK(J276)),"-",IF(K276&gt;=MAX(K$10:K276),"ok","chyba!!!"))</f>
        <v>-</v>
      </c>
    </row>
    <row r="277" spans="2:14">
      <c r="B277" s="44">
        <v>268</v>
      </c>
      <c r="C277" s="45"/>
      <c r="D277" s="21" t="str">
        <f>IF(ISBLANK(Tabulka4[[#This Row],[start. č.]]),"-",IF(ISERROR(VLOOKUP(Tabulka4[[#This Row],[start. č.]],'3. REGISTRACE'!B:F,2,0)),"start. č. nebylo registrováno!",VLOOKUP(Tabulka4[[#This Row],[start. č.]],'3. REGISTRACE'!B:F,2,0)))</f>
        <v>-</v>
      </c>
      <c r="E277" s="18" t="str">
        <f>IF(ISBLANK(Tabulka4[[#This Row],[start. č.]]),"-",IF(ISERROR(VLOOKUP(Tabulka4[[#This Row],[start. č.]],'3. REGISTRACE'!B:F,3,0)),"-",VLOOKUP(Tabulka4[[#This Row],[start. č.]],'3. REGISTRACE'!B:F,3,0)))</f>
        <v>-</v>
      </c>
      <c r="F277" s="46" t="str">
        <f>IF(ISBLANK(Tabulka4[[#This Row],[start. č.]]),"-",IF(Tabulka4[[#This Row],[příjmení a jméno]]="start. č. nebylo registrováno!","-",IF(VLOOKUP(Tabulka4[[#This Row],[start. č.]],'3. REGISTRACE'!B:F,4,0)=0,"-",VLOOKUP(Tabulka4[[#This Row],[start. č.]],'3. REGISTRACE'!B:F,4,0))))</f>
        <v>-</v>
      </c>
      <c r="G277" s="18" t="str">
        <f>IF(ISBLANK(Tabulka4[[#This Row],[start. č.]]),"-",IF(Tabulka4[[#This Row],[příjmení a jméno]]="start. č. nebylo registrováno!","-",IF(VLOOKUP(Tabulka4[[#This Row],[start. č.]],'3. REGISTRACE'!B:F,5,0)=0,"-",VLOOKUP(Tabulka4[[#This Row],[start. č.]],'3. REGISTRACE'!B:F,5,0))))</f>
        <v>-</v>
      </c>
      <c r="H277" s="52"/>
      <c r="I277" s="48"/>
      <c r="J277" s="53"/>
      <c r="K277" s="42">
        <f>TIME(Tabulka4[[#This Row],[hod]],Tabulka4[[#This Row],[min]],Tabulka4[[#This Row],[sek]])</f>
        <v>0</v>
      </c>
      <c r="L277" s="18" t="str">
        <f>IF(ISBLANK(Tabulka4[[#This Row],[start. č.]]),"-",IF(Tabulka4[[#This Row],[příjmení a jméno]]="start. č. nebylo registrováno!","-",IF(VLOOKUP(Tabulka4[[#This Row],[start. č.]],'3. REGISTRACE'!B:G,6,0)=0,"-",VLOOKUP(Tabulka4[[#This Row],[start. č.]],'3. REGISTRACE'!B:G,6,0))))</f>
        <v>-</v>
      </c>
      <c r="M277" s="44" t="str">
        <f>IF(Tabulka4[[#This Row],[kategorie]]="-","-",COUNTIFS(G$10:G277,Tabulka4[[#This Row],[m/ž]],L$10:L277,Tabulka4[[#This Row],[kategorie]]))</f>
        <v>-</v>
      </c>
      <c r="N277" s="57" t="str">
        <f>IF(AND(ISBLANK(H277),ISBLANK(I277),ISBLANK(J277)),"-",IF(K277&gt;=MAX(K$10:K277),"ok","chyba!!!"))</f>
        <v>-</v>
      </c>
    </row>
    <row r="278" spans="2:14">
      <c r="B278" s="44">
        <v>269</v>
      </c>
      <c r="C278" s="45"/>
      <c r="D278" s="21" t="str">
        <f>IF(ISBLANK(Tabulka4[[#This Row],[start. č.]]),"-",IF(ISERROR(VLOOKUP(Tabulka4[[#This Row],[start. č.]],'3. REGISTRACE'!B:F,2,0)),"start. č. nebylo registrováno!",VLOOKUP(Tabulka4[[#This Row],[start. č.]],'3. REGISTRACE'!B:F,2,0)))</f>
        <v>-</v>
      </c>
      <c r="E278" s="18" t="str">
        <f>IF(ISBLANK(Tabulka4[[#This Row],[start. č.]]),"-",IF(ISERROR(VLOOKUP(Tabulka4[[#This Row],[start. č.]],'3. REGISTRACE'!B:F,3,0)),"-",VLOOKUP(Tabulka4[[#This Row],[start. č.]],'3. REGISTRACE'!B:F,3,0)))</f>
        <v>-</v>
      </c>
      <c r="F278" s="46" t="str">
        <f>IF(ISBLANK(Tabulka4[[#This Row],[start. č.]]),"-",IF(Tabulka4[[#This Row],[příjmení a jméno]]="start. č. nebylo registrováno!","-",IF(VLOOKUP(Tabulka4[[#This Row],[start. č.]],'3. REGISTRACE'!B:F,4,0)=0,"-",VLOOKUP(Tabulka4[[#This Row],[start. č.]],'3. REGISTRACE'!B:F,4,0))))</f>
        <v>-</v>
      </c>
      <c r="G278" s="18" t="str">
        <f>IF(ISBLANK(Tabulka4[[#This Row],[start. č.]]),"-",IF(Tabulka4[[#This Row],[příjmení a jméno]]="start. č. nebylo registrováno!","-",IF(VLOOKUP(Tabulka4[[#This Row],[start. č.]],'3. REGISTRACE'!B:F,5,0)=0,"-",VLOOKUP(Tabulka4[[#This Row],[start. č.]],'3. REGISTRACE'!B:F,5,0))))</f>
        <v>-</v>
      </c>
      <c r="H278" s="52"/>
      <c r="I278" s="48"/>
      <c r="J278" s="53"/>
      <c r="K278" s="42">
        <f>TIME(Tabulka4[[#This Row],[hod]],Tabulka4[[#This Row],[min]],Tabulka4[[#This Row],[sek]])</f>
        <v>0</v>
      </c>
      <c r="L278" s="18" t="str">
        <f>IF(ISBLANK(Tabulka4[[#This Row],[start. č.]]),"-",IF(Tabulka4[[#This Row],[příjmení a jméno]]="start. č. nebylo registrováno!","-",IF(VLOOKUP(Tabulka4[[#This Row],[start. č.]],'3. REGISTRACE'!B:G,6,0)=0,"-",VLOOKUP(Tabulka4[[#This Row],[start. č.]],'3. REGISTRACE'!B:G,6,0))))</f>
        <v>-</v>
      </c>
      <c r="M278" s="44" t="str">
        <f>IF(Tabulka4[[#This Row],[kategorie]]="-","-",COUNTIFS(G$10:G278,Tabulka4[[#This Row],[m/ž]],L$10:L278,Tabulka4[[#This Row],[kategorie]]))</f>
        <v>-</v>
      </c>
      <c r="N278" s="57" t="str">
        <f>IF(AND(ISBLANK(H278),ISBLANK(I278),ISBLANK(J278)),"-",IF(K278&gt;=MAX(K$10:K278),"ok","chyba!!!"))</f>
        <v>-</v>
      </c>
    </row>
    <row r="279" spans="2:14">
      <c r="B279" s="44">
        <v>270</v>
      </c>
      <c r="C279" s="45"/>
      <c r="D279" s="21" t="str">
        <f>IF(ISBLANK(Tabulka4[[#This Row],[start. č.]]),"-",IF(ISERROR(VLOOKUP(Tabulka4[[#This Row],[start. č.]],'3. REGISTRACE'!B:F,2,0)),"start. č. nebylo registrováno!",VLOOKUP(Tabulka4[[#This Row],[start. č.]],'3. REGISTRACE'!B:F,2,0)))</f>
        <v>-</v>
      </c>
      <c r="E279" s="18" t="str">
        <f>IF(ISBLANK(Tabulka4[[#This Row],[start. č.]]),"-",IF(ISERROR(VLOOKUP(Tabulka4[[#This Row],[start. č.]],'3. REGISTRACE'!B:F,3,0)),"-",VLOOKUP(Tabulka4[[#This Row],[start. č.]],'3. REGISTRACE'!B:F,3,0)))</f>
        <v>-</v>
      </c>
      <c r="F279" s="46" t="str">
        <f>IF(ISBLANK(Tabulka4[[#This Row],[start. č.]]),"-",IF(Tabulka4[[#This Row],[příjmení a jméno]]="start. č. nebylo registrováno!","-",IF(VLOOKUP(Tabulka4[[#This Row],[start. č.]],'3. REGISTRACE'!B:F,4,0)=0,"-",VLOOKUP(Tabulka4[[#This Row],[start. č.]],'3. REGISTRACE'!B:F,4,0))))</f>
        <v>-</v>
      </c>
      <c r="G279" s="18" t="str">
        <f>IF(ISBLANK(Tabulka4[[#This Row],[start. č.]]),"-",IF(Tabulka4[[#This Row],[příjmení a jméno]]="start. č. nebylo registrováno!","-",IF(VLOOKUP(Tabulka4[[#This Row],[start. č.]],'3. REGISTRACE'!B:F,5,0)=0,"-",VLOOKUP(Tabulka4[[#This Row],[start. č.]],'3. REGISTRACE'!B:F,5,0))))</f>
        <v>-</v>
      </c>
      <c r="H279" s="52"/>
      <c r="I279" s="48"/>
      <c r="J279" s="53"/>
      <c r="K279" s="42">
        <f>TIME(Tabulka4[[#This Row],[hod]],Tabulka4[[#This Row],[min]],Tabulka4[[#This Row],[sek]])</f>
        <v>0</v>
      </c>
      <c r="L279" s="18" t="str">
        <f>IF(ISBLANK(Tabulka4[[#This Row],[start. č.]]),"-",IF(Tabulka4[[#This Row],[příjmení a jméno]]="start. č. nebylo registrováno!","-",IF(VLOOKUP(Tabulka4[[#This Row],[start. č.]],'3. REGISTRACE'!B:G,6,0)=0,"-",VLOOKUP(Tabulka4[[#This Row],[start. č.]],'3. REGISTRACE'!B:G,6,0))))</f>
        <v>-</v>
      </c>
      <c r="M279" s="44" t="str">
        <f>IF(Tabulka4[[#This Row],[kategorie]]="-","-",COUNTIFS(G$10:G279,Tabulka4[[#This Row],[m/ž]],L$10:L279,Tabulka4[[#This Row],[kategorie]]))</f>
        <v>-</v>
      </c>
      <c r="N279" s="57" t="str">
        <f>IF(AND(ISBLANK(H279),ISBLANK(I279),ISBLANK(J279)),"-",IF(K279&gt;=MAX(K$10:K279),"ok","chyba!!!"))</f>
        <v>-</v>
      </c>
    </row>
    <row r="280" spans="2:14">
      <c r="B280" s="44">
        <v>271</v>
      </c>
      <c r="C280" s="45"/>
      <c r="D280" s="21" t="str">
        <f>IF(ISBLANK(Tabulka4[[#This Row],[start. č.]]),"-",IF(ISERROR(VLOOKUP(Tabulka4[[#This Row],[start. č.]],'3. REGISTRACE'!B:F,2,0)),"start. č. nebylo registrováno!",VLOOKUP(Tabulka4[[#This Row],[start. č.]],'3. REGISTRACE'!B:F,2,0)))</f>
        <v>-</v>
      </c>
      <c r="E280" s="18" t="str">
        <f>IF(ISBLANK(Tabulka4[[#This Row],[start. č.]]),"-",IF(ISERROR(VLOOKUP(Tabulka4[[#This Row],[start. č.]],'3. REGISTRACE'!B:F,3,0)),"-",VLOOKUP(Tabulka4[[#This Row],[start. č.]],'3. REGISTRACE'!B:F,3,0)))</f>
        <v>-</v>
      </c>
      <c r="F280" s="46" t="str">
        <f>IF(ISBLANK(Tabulka4[[#This Row],[start. č.]]),"-",IF(Tabulka4[[#This Row],[příjmení a jméno]]="start. č. nebylo registrováno!","-",IF(VLOOKUP(Tabulka4[[#This Row],[start. č.]],'3. REGISTRACE'!B:F,4,0)=0,"-",VLOOKUP(Tabulka4[[#This Row],[start. č.]],'3. REGISTRACE'!B:F,4,0))))</f>
        <v>-</v>
      </c>
      <c r="G280" s="18" t="str">
        <f>IF(ISBLANK(Tabulka4[[#This Row],[start. č.]]),"-",IF(Tabulka4[[#This Row],[příjmení a jméno]]="start. č. nebylo registrováno!","-",IF(VLOOKUP(Tabulka4[[#This Row],[start. č.]],'3. REGISTRACE'!B:F,5,0)=0,"-",VLOOKUP(Tabulka4[[#This Row],[start. č.]],'3. REGISTRACE'!B:F,5,0))))</f>
        <v>-</v>
      </c>
      <c r="H280" s="52"/>
      <c r="I280" s="48"/>
      <c r="J280" s="53"/>
      <c r="K280" s="42">
        <f>TIME(Tabulka4[[#This Row],[hod]],Tabulka4[[#This Row],[min]],Tabulka4[[#This Row],[sek]])</f>
        <v>0</v>
      </c>
      <c r="L280" s="18" t="str">
        <f>IF(ISBLANK(Tabulka4[[#This Row],[start. č.]]),"-",IF(Tabulka4[[#This Row],[příjmení a jméno]]="start. č. nebylo registrováno!","-",IF(VLOOKUP(Tabulka4[[#This Row],[start. č.]],'3. REGISTRACE'!B:G,6,0)=0,"-",VLOOKUP(Tabulka4[[#This Row],[start. č.]],'3. REGISTRACE'!B:G,6,0))))</f>
        <v>-</v>
      </c>
      <c r="M280" s="44" t="str">
        <f>IF(Tabulka4[[#This Row],[kategorie]]="-","-",COUNTIFS(G$10:G280,Tabulka4[[#This Row],[m/ž]],L$10:L280,Tabulka4[[#This Row],[kategorie]]))</f>
        <v>-</v>
      </c>
      <c r="N280" s="57" t="str">
        <f>IF(AND(ISBLANK(H280),ISBLANK(I280),ISBLANK(J280)),"-",IF(K280&gt;=MAX(K$10:K280),"ok","chyba!!!"))</f>
        <v>-</v>
      </c>
    </row>
    <row r="281" spans="2:14">
      <c r="B281" s="44">
        <v>272</v>
      </c>
      <c r="C281" s="45"/>
      <c r="D281" s="21" t="str">
        <f>IF(ISBLANK(Tabulka4[[#This Row],[start. č.]]),"-",IF(ISERROR(VLOOKUP(Tabulka4[[#This Row],[start. č.]],'3. REGISTRACE'!B:F,2,0)),"start. č. nebylo registrováno!",VLOOKUP(Tabulka4[[#This Row],[start. č.]],'3. REGISTRACE'!B:F,2,0)))</f>
        <v>-</v>
      </c>
      <c r="E281" s="18" t="str">
        <f>IF(ISBLANK(Tabulka4[[#This Row],[start. č.]]),"-",IF(ISERROR(VLOOKUP(Tabulka4[[#This Row],[start. č.]],'3. REGISTRACE'!B:F,3,0)),"-",VLOOKUP(Tabulka4[[#This Row],[start. č.]],'3. REGISTRACE'!B:F,3,0)))</f>
        <v>-</v>
      </c>
      <c r="F281" s="46" t="str">
        <f>IF(ISBLANK(Tabulka4[[#This Row],[start. č.]]),"-",IF(Tabulka4[[#This Row],[příjmení a jméno]]="start. č. nebylo registrováno!","-",IF(VLOOKUP(Tabulka4[[#This Row],[start. č.]],'3. REGISTRACE'!B:F,4,0)=0,"-",VLOOKUP(Tabulka4[[#This Row],[start. č.]],'3. REGISTRACE'!B:F,4,0))))</f>
        <v>-</v>
      </c>
      <c r="G281" s="18" t="str">
        <f>IF(ISBLANK(Tabulka4[[#This Row],[start. č.]]),"-",IF(Tabulka4[[#This Row],[příjmení a jméno]]="start. č. nebylo registrováno!","-",IF(VLOOKUP(Tabulka4[[#This Row],[start. č.]],'3. REGISTRACE'!B:F,5,0)=0,"-",VLOOKUP(Tabulka4[[#This Row],[start. č.]],'3. REGISTRACE'!B:F,5,0))))</f>
        <v>-</v>
      </c>
      <c r="H281" s="52"/>
      <c r="I281" s="48"/>
      <c r="J281" s="53"/>
      <c r="K281" s="42">
        <f>TIME(Tabulka4[[#This Row],[hod]],Tabulka4[[#This Row],[min]],Tabulka4[[#This Row],[sek]])</f>
        <v>0</v>
      </c>
      <c r="L281" s="18" t="str">
        <f>IF(ISBLANK(Tabulka4[[#This Row],[start. č.]]),"-",IF(Tabulka4[[#This Row],[příjmení a jméno]]="start. č. nebylo registrováno!","-",IF(VLOOKUP(Tabulka4[[#This Row],[start. č.]],'3. REGISTRACE'!B:G,6,0)=0,"-",VLOOKUP(Tabulka4[[#This Row],[start. č.]],'3. REGISTRACE'!B:G,6,0))))</f>
        <v>-</v>
      </c>
      <c r="M281" s="44" t="str">
        <f>IF(Tabulka4[[#This Row],[kategorie]]="-","-",COUNTIFS(G$10:G281,Tabulka4[[#This Row],[m/ž]],L$10:L281,Tabulka4[[#This Row],[kategorie]]))</f>
        <v>-</v>
      </c>
      <c r="N281" s="57" t="str">
        <f>IF(AND(ISBLANK(H281),ISBLANK(I281),ISBLANK(J281)),"-",IF(K281&gt;=MAX(K$10:K281),"ok","chyba!!!"))</f>
        <v>-</v>
      </c>
    </row>
    <row r="282" spans="2:14">
      <c r="B282" s="44">
        <v>273</v>
      </c>
      <c r="C282" s="45"/>
      <c r="D282" s="21" t="str">
        <f>IF(ISBLANK(Tabulka4[[#This Row],[start. č.]]),"-",IF(ISERROR(VLOOKUP(Tabulka4[[#This Row],[start. č.]],'3. REGISTRACE'!B:F,2,0)),"start. č. nebylo registrováno!",VLOOKUP(Tabulka4[[#This Row],[start. č.]],'3. REGISTRACE'!B:F,2,0)))</f>
        <v>-</v>
      </c>
      <c r="E282" s="18" t="str">
        <f>IF(ISBLANK(Tabulka4[[#This Row],[start. č.]]),"-",IF(ISERROR(VLOOKUP(Tabulka4[[#This Row],[start. č.]],'3. REGISTRACE'!B:F,3,0)),"-",VLOOKUP(Tabulka4[[#This Row],[start. č.]],'3. REGISTRACE'!B:F,3,0)))</f>
        <v>-</v>
      </c>
      <c r="F282" s="46" t="str">
        <f>IF(ISBLANK(Tabulka4[[#This Row],[start. č.]]),"-",IF(Tabulka4[[#This Row],[příjmení a jméno]]="start. č. nebylo registrováno!","-",IF(VLOOKUP(Tabulka4[[#This Row],[start. č.]],'3. REGISTRACE'!B:F,4,0)=0,"-",VLOOKUP(Tabulka4[[#This Row],[start. č.]],'3. REGISTRACE'!B:F,4,0))))</f>
        <v>-</v>
      </c>
      <c r="G282" s="18" t="str">
        <f>IF(ISBLANK(Tabulka4[[#This Row],[start. č.]]),"-",IF(Tabulka4[[#This Row],[příjmení a jméno]]="start. č. nebylo registrováno!","-",IF(VLOOKUP(Tabulka4[[#This Row],[start. č.]],'3. REGISTRACE'!B:F,5,0)=0,"-",VLOOKUP(Tabulka4[[#This Row],[start. č.]],'3. REGISTRACE'!B:F,5,0))))</f>
        <v>-</v>
      </c>
      <c r="H282" s="52"/>
      <c r="I282" s="48"/>
      <c r="J282" s="53"/>
      <c r="K282" s="42">
        <f>TIME(Tabulka4[[#This Row],[hod]],Tabulka4[[#This Row],[min]],Tabulka4[[#This Row],[sek]])</f>
        <v>0</v>
      </c>
      <c r="L282" s="18" t="str">
        <f>IF(ISBLANK(Tabulka4[[#This Row],[start. č.]]),"-",IF(Tabulka4[[#This Row],[příjmení a jméno]]="start. č. nebylo registrováno!","-",IF(VLOOKUP(Tabulka4[[#This Row],[start. č.]],'3. REGISTRACE'!B:G,6,0)=0,"-",VLOOKUP(Tabulka4[[#This Row],[start. č.]],'3. REGISTRACE'!B:G,6,0))))</f>
        <v>-</v>
      </c>
      <c r="M282" s="44" t="str">
        <f>IF(Tabulka4[[#This Row],[kategorie]]="-","-",COUNTIFS(G$10:G282,Tabulka4[[#This Row],[m/ž]],L$10:L282,Tabulka4[[#This Row],[kategorie]]))</f>
        <v>-</v>
      </c>
      <c r="N282" s="57" t="str">
        <f>IF(AND(ISBLANK(H282),ISBLANK(I282),ISBLANK(J282)),"-",IF(K282&gt;=MAX(K$10:K282),"ok","chyba!!!"))</f>
        <v>-</v>
      </c>
    </row>
    <row r="283" spans="2:14">
      <c r="B283" s="44">
        <v>274</v>
      </c>
      <c r="C283" s="45"/>
      <c r="D283" s="21" t="str">
        <f>IF(ISBLANK(Tabulka4[[#This Row],[start. č.]]),"-",IF(ISERROR(VLOOKUP(Tabulka4[[#This Row],[start. č.]],'3. REGISTRACE'!B:F,2,0)),"start. č. nebylo registrováno!",VLOOKUP(Tabulka4[[#This Row],[start. č.]],'3. REGISTRACE'!B:F,2,0)))</f>
        <v>-</v>
      </c>
      <c r="E283" s="18" t="str">
        <f>IF(ISBLANK(Tabulka4[[#This Row],[start. č.]]),"-",IF(ISERROR(VLOOKUP(Tabulka4[[#This Row],[start. č.]],'3. REGISTRACE'!B:F,3,0)),"-",VLOOKUP(Tabulka4[[#This Row],[start. č.]],'3. REGISTRACE'!B:F,3,0)))</f>
        <v>-</v>
      </c>
      <c r="F283" s="46" t="str">
        <f>IF(ISBLANK(Tabulka4[[#This Row],[start. č.]]),"-",IF(Tabulka4[[#This Row],[příjmení a jméno]]="start. č. nebylo registrováno!","-",IF(VLOOKUP(Tabulka4[[#This Row],[start. č.]],'3. REGISTRACE'!B:F,4,0)=0,"-",VLOOKUP(Tabulka4[[#This Row],[start. č.]],'3. REGISTRACE'!B:F,4,0))))</f>
        <v>-</v>
      </c>
      <c r="G283" s="18" t="str">
        <f>IF(ISBLANK(Tabulka4[[#This Row],[start. č.]]),"-",IF(Tabulka4[[#This Row],[příjmení a jméno]]="start. č. nebylo registrováno!","-",IF(VLOOKUP(Tabulka4[[#This Row],[start. č.]],'3. REGISTRACE'!B:F,5,0)=0,"-",VLOOKUP(Tabulka4[[#This Row],[start. č.]],'3. REGISTRACE'!B:F,5,0))))</f>
        <v>-</v>
      </c>
      <c r="H283" s="52"/>
      <c r="I283" s="48"/>
      <c r="J283" s="53"/>
      <c r="K283" s="42">
        <f>TIME(Tabulka4[[#This Row],[hod]],Tabulka4[[#This Row],[min]],Tabulka4[[#This Row],[sek]])</f>
        <v>0</v>
      </c>
      <c r="L283" s="18" t="str">
        <f>IF(ISBLANK(Tabulka4[[#This Row],[start. č.]]),"-",IF(Tabulka4[[#This Row],[příjmení a jméno]]="start. č. nebylo registrováno!","-",IF(VLOOKUP(Tabulka4[[#This Row],[start. č.]],'3. REGISTRACE'!B:G,6,0)=0,"-",VLOOKUP(Tabulka4[[#This Row],[start. č.]],'3. REGISTRACE'!B:G,6,0))))</f>
        <v>-</v>
      </c>
      <c r="M283" s="44" t="str">
        <f>IF(Tabulka4[[#This Row],[kategorie]]="-","-",COUNTIFS(G$10:G283,Tabulka4[[#This Row],[m/ž]],L$10:L283,Tabulka4[[#This Row],[kategorie]]))</f>
        <v>-</v>
      </c>
      <c r="N283" s="57" t="str">
        <f>IF(AND(ISBLANK(H283),ISBLANK(I283),ISBLANK(J283)),"-",IF(K283&gt;=MAX(K$10:K283),"ok","chyba!!!"))</f>
        <v>-</v>
      </c>
    </row>
    <row r="284" spans="2:14">
      <c r="B284" s="44">
        <v>275</v>
      </c>
      <c r="C284" s="45"/>
      <c r="D284" s="21" t="str">
        <f>IF(ISBLANK(Tabulka4[[#This Row],[start. č.]]),"-",IF(ISERROR(VLOOKUP(Tabulka4[[#This Row],[start. č.]],'3. REGISTRACE'!B:F,2,0)),"start. č. nebylo registrováno!",VLOOKUP(Tabulka4[[#This Row],[start. č.]],'3. REGISTRACE'!B:F,2,0)))</f>
        <v>-</v>
      </c>
      <c r="E284" s="18" t="str">
        <f>IF(ISBLANK(Tabulka4[[#This Row],[start. č.]]),"-",IF(ISERROR(VLOOKUP(Tabulka4[[#This Row],[start. č.]],'3. REGISTRACE'!B:F,3,0)),"-",VLOOKUP(Tabulka4[[#This Row],[start. č.]],'3. REGISTRACE'!B:F,3,0)))</f>
        <v>-</v>
      </c>
      <c r="F284" s="46" t="str">
        <f>IF(ISBLANK(Tabulka4[[#This Row],[start. č.]]),"-",IF(Tabulka4[[#This Row],[příjmení a jméno]]="start. č. nebylo registrováno!","-",IF(VLOOKUP(Tabulka4[[#This Row],[start. č.]],'3. REGISTRACE'!B:F,4,0)=0,"-",VLOOKUP(Tabulka4[[#This Row],[start. č.]],'3. REGISTRACE'!B:F,4,0))))</f>
        <v>-</v>
      </c>
      <c r="G284" s="18" t="str">
        <f>IF(ISBLANK(Tabulka4[[#This Row],[start. č.]]),"-",IF(Tabulka4[[#This Row],[příjmení a jméno]]="start. č. nebylo registrováno!","-",IF(VLOOKUP(Tabulka4[[#This Row],[start. č.]],'3. REGISTRACE'!B:F,5,0)=0,"-",VLOOKUP(Tabulka4[[#This Row],[start. č.]],'3. REGISTRACE'!B:F,5,0))))</f>
        <v>-</v>
      </c>
      <c r="H284" s="52"/>
      <c r="I284" s="48"/>
      <c r="J284" s="53"/>
      <c r="K284" s="42">
        <f>TIME(Tabulka4[[#This Row],[hod]],Tabulka4[[#This Row],[min]],Tabulka4[[#This Row],[sek]])</f>
        <v>0</v>
      </c>
      <c r="L284" s="18" t="str">
        <f>IF(ISBLANK(Tabulka4[[#This Row],[start. č.]]),"-",IF(Tabulka4[[#This Row],[příjmení a jméno]]="start. č. nebylo registrováno!","-",IF(VLOOKUP(Tabulka4[[#This Row],[start. č.]],'3. REGISTRACE'!B:G,6,0)=0,"-",VLOOKUP(Tabulka4[[#This Row],[start. č.]],'3. REGISTRACE'!B:G,6,0))))</f>
        <v>-</v>
      </c>
      <c r="M284" s="44" t="str">
        <f>IF(Tabulka4[[#This Row],[kategorie]]="-","-",COUNTIFS(G$10:G284,Tabulka4[[#This Row],[m/ž]],L$10:L284,Tabulka4[[#This Row],[kategorie]]))</f>
        <v>-</v>
      </c>
      <c r="N284" s="57" t="str">
        <f>IF(AND(ISBLANK(H284),ISBLANK(I284),ISBLANK(J284)),"-",IF(K284&gt;=MAX(K$10:K284),"ok","chyba!!!"))</f>
        <v>-</v>
      </c>
    </row>
    <row r="285" spans="2:14">
      <c r="B285" s="44">
        <v>276</v>
      </c>
      <c r="C285" s="45"/>
      <c r="D285" s="21" t="str">
        <f>IF(ISBLANK(Tabulka4[[#This Row],[start. č.]]),"-",IF(ISERROR(VLOOKUP(Tabulka4[[#This Row],[start. č.]],'3. REGISTRACE'!B:F,2,0)),"start. č. nebylo registrováno!",VLOOKUP(Tabulka4[[#This Row],[start. č.]],'3. REGISTRACE'!B:F,2,0)))</f>
        <v>-</v>
      </c>
      <c r="E285" s="18" t="str">
        <f>IF(ISBLANK(Tabulka4[[#This Row],[start. č.]]),"-",IF(ISERROR(VLOOKUP(Tabulka4[[#This Row],[start. č.]],'3. REGISTRACE'!B:F,3,0)),"-",VLOOKUP(Tabulka4[[#This Row],[start. č.]],'3. REGISTRACE'!B:F,3,0)))</f>
        <v>-</v>
      </c>
      <c r="F285" s="46" t="str">
        <f>IF(ISBLANK(Tabulka4[[#This Row],[start. č.]]),"-",IF(Tabulka4[[#This Row],[příjmení a jméno]]="start. č. nebylo registrováno!","-",IF(VLOOKUP(Tabulka4[[#This Row],[start. č.]],'3. REGISTRACE'!B:F,4,0)=0,"-",VLOOKUP(Tabulka4[[#This Row],[start. č.]],'3. REGISTRACE'!B:F,4,0))))</f>
        <v>-</v>
      </c>
      <c r="G285" s="18" t="str">
        <f>IF(ISBLANK(Tabulka4[[#This Row],[start. č.]]),"-",IF(Tabulka4[[#This Row],[příjmení a jméno]]="start. č. nebylo registrováno!","-",IF(VLOOKUP(Tabulka4[[#This Row],[start. č.]],'3. REGISTRACE'!B:F,5,0)=0,"-",VLOOKUP(Tabulka4[[#This Row],[start. č.]],'3. REGISTRACE'!B:F,5,0))))</f>
        <v>-</v>
      </c>
      <c r="H285" s="52"/>
      <c r="I285" s="48"/>
      <c r="J285" s="53"/>
      <c r="K285" s="42">
        <f>TIME(Tabulka4[[#This Row],[hod]],Tabulka4[[#This Row],[min]],Tabulka4[[#This Row],[sek]])</f>
        <v>0</v>
      </c>
      <c r="L285" s="18" t="str">
        <f>IF(ISBLANK(Tabulka4[[#This Row],[start. č.]]),"-",IF(Tabulka4[[#This Row],[příjmení a jméno]]="start. č. nebylo registrováno!","-",IF(VLOOKUP(Tabulka4[[#This Row],[start. č.]],'3. REGISTRACE'!B:G,6,0)=0,"-",VLOOKUP(Tabulka4[[#This Row],[start. č.]],'3. REGISTRACE'!B:G,6,0))))</f>
        <v>-</v>
      </c>
      <c r="M285" s="44" t="str">
        <f>IF(Tabulka4[[#This Row],[kategorie]]="-","-",COUNTIFS(G$10:G285,Tabulka4[[#This Row],[m/ž]],L$10:L285,Tabulka4[[#This Row],[kategorie]]))</f>
        <v>-</v>
      </c>
      <c r="N285" s="57" t="str">
        <f>IF(AND(ISBLANK(H285),ISBLANK(I285),ISBLANK(J285)),"-",IF(K285&gt;=MAX(K$10:K285),"ok","chyba!!!"))</f>
        <v>-</v>
      </c>
    </row>
    <row r="286" spans="2:14">
      <c r="B286" s="44">
        <v>277</v>
      </c>
      <c r="C286" s="45"/>
      <c r="D286" s="21" t="str">
        <f>IF(ISBLANK(Tabulka4[[#This Row],[start. č.]]),"-",IF(ISERROR(VLOOKUP(Tabulka4[[#This Row],[start. č.]],'3. REGISTRACE'!B:F,2,0)),"start. č. nebylo registrováno!",VLOOKUP(Tabulka4[[#This Row],[start. č.]],'3. REGISTRACE'!B:F,2,0)))</f>
        <v>-</v>
      </c>
      <c r="E286" s="18" t="str">
        <f>IF(ISBLANK(Tabulka4[[#This Row],[start. č.]]),"-",IF(ISERROR(VLOOKUP(Tabulka4[[#This Row],[start. č.]],'3. REGISTRACE'!B:F,3,0)),"-",VLOOKUP(Tabulka4[[#This Row],[start. č.]],'3. REGISTRACE'!B:F,3,0)))</f>
        <v>-</v>
      </c>
      <c r="F286" s="46" t="str">
        <f>IF(ISBLANK(Tabulka4[[#This Row],[start. č.]]),"-",IF(Tabulka4[[#This Row],[příjmení a jméno]]="start. č. nebylo registrováno!","-",IF(VLOOKUP(Tabulka4[[#This Row],[start. č.]],'3. REGISTRACE'!B:F,4,0)=0,"-",VLOOKUP(Tabulka4[[#This Row],[start. č.]],'3. REGISTRACE'!B:F,4,0))))</f>
        <v>-</v>
      </c>
      <c r="G286" s="18" t="str">
        <f>IF(ISBLANK(Tabulka4[[#This Row],[start. č.]]),"-",IF(Tabulka4[[#This Row],[příjmení a jméno]]="start. č. nebylo registrováno!","-",IF(VLOOKUP(Tabulka4[[#This Row],[start. č.]],'3. REGISTRACE'!B:F,5,0)=0,"-",VLOOKUP(Tabulka4[[#This Row],[start. č.]],'3. REGISTRACE'!B:F,5,0))))</f>
        <v>-</v>
      </c>
      <c r="H286" s="52"/>
      <c r="I286" s="48"/>
      <c r="J286" s="53"/>
      <c r="K286" s="42">
        <f>TIME(Tabulka4[[#This Row],[hod]],Tabulka4[[#This Row],[min]],Tabulka4[[#This Row],[sek]])</f>
        <v>0</v>
      </c>
      <c r="L286" s="18" t="str">
        <f>IF(ISBLANK(Tabulka4[[#This Row],[start. č.]]),"-",IF(Tabulka4[[#This Row],[příjmení a jméno]]="start. č. nebylo registrováno!","-",IF(VLOOKUP(Tabulka4[[#This Row],[start. č.]],'3. REGISTRACE'!B:G,6,0)=0,"-",VLOOKUP(Tabulka4[[#This Row],[start. č.]],'3. REGISTRACE'!B:G,6,0))))</f>
        <v>-</v>
      </c>
      <c r="M286" s="44" t="str">
        <f>IF(Tabulka4[[#This Row],[kategorie]]="-","-",COUNTIFS(G$10:G286,Tabulka4[[#This Row],[m/ž]],L$10:L286,Tabulka4[[#This Row],[kategorie]]))</f>
        <v>-</v>
      </c>
      <c r="N286" s="57" t="str">
        <f>IF(AND(ISBLANK(H286),ISBLANK(I286),ISBLANK(J286)),"-",IF(K286&gt;=MAX(K$10:K286),"ok","chyba!!!"))</f>
        <v>-</v>
      </c>
    </row>
    <row r="287" spans="2:14">
      <c r="B287" s="44">
        <v>278</v>
      </c>
      <c r="C287" s="45"/>
      <c r="D287" s="21" t="str">
        <f>IF(ISBLANK(Tabulka4[[#This Row],[start. č.]]),"-",IF(ISERROR(VLOOKUP(Tabulka4[[#This Row],[start. č.]],'3. REGISTRACE'!B:F,2,0)),"start. č. nebylo registrováno!",VLOOKUP(Tabulka4[[#This Row],[start. č.]],'3. REGISTRACE'!B:F,2,0)))</f>
        <v>-</v>
      </c>
      <c r="E287" s="18" t="str">
        <f>IF(ISBLANK(Tabulka4[[#This Row],[start. č.]]),"-",IF(ISERROR(VLOOKUP(Tabulka4[[#This Row],[start. č.]],'3. REGISTRACE'!B:F,3,0)),"-",VLOOKUP(Tabulka4[[#This Row],[start. č.]],'3. REGISTRACE'!B:F,3,0)))</f>
        <v>-</v>
      </c>
      <c r="F287" s="46" t="str">
        <f>IF(ISBLANK(Tabulka4[[#This Row],[start. č.]]),"-",IF(Tabulka4[[#This Row],[příjmení a jméno]]="start. č. nebylo registrováno!","-",IF(VLOOKUP(Tabulka4[[#This Row],[start. č.]],'3. REGISTRACE'!B:F,4,0)=0,"-",VLOOKUP(Tabulka4[[#This Row],[start. č.]],'3. REGISTRACE'!B:F,4,0))))</f>
        <v>-</v>
      </c>
      <c r="G287" s="18" t="str">
        <f>IF(ISBLANK(Tabulka4[[#This Row],[start. č.]]),"-",IF(Tabulka4[[#This Row],[příjmení a jméno]]="start. č. nebylo registrováno!","-",IF(VLOOKUP(Tabulka4[[#This Row],[start. č.]],'3. REGISTRACE'!B:F,5,0)=0,"-",VLOOKUP(Tabulka4[[#This Row],[start. č.]],'3. REGISTRACE'!B:F,5,0))))</f>
        <v>-</v>
      </c>
      <c r="H287" s="52"/>
      <c r="I287" s="48"/>
      <c r="J287" s="53"/>
      <c r="K287" s="42">
        <f>TIME(Tabulka4[[#This Row],[hod]],Tabulka4[[#This Row],[min]],Tabulka4[[#This Row],[sek]])</f>
        <v>0</v>
      </c>
      <c r="L287" s="18" t="str">
        <f>IF(ISBLANK(Tabulka4[[#This Row],[start. č.]]),"-",IF(Tabulka4[[#This Row],[příjmení a jméno]]="start. č. nebylo registrováno!","-",IF(VLOOKUP(Tabulka4[[#This Row],[start. č.]],'3. REGISTRACE'!B:G,6,0)=0,"-",VLOOKUP(Tabulka4[[#This Row],[start. č.]],'3. REGISTRACE'!B:G,6,0))))</f>
        <v>-</v>
      </c>
      <c r="M287" s="44" t="str">
        <f>IF(Tabulka4[[#This Row],[kategorie]]="-","-",COUNTIFS(G$10:G287,Tabulka4[[#This Row],[m/ž]],L$10:L287,Tabulka4[[#This Row],[kategorie]]))</f>
        <v>-</v>
      </c>
      <c r="N287" s="57" t="str">
        <f>IF(AND(ISBLANK(H287),ISBLANK(I287),ISBLANK(J287)),"-",IF(K287&gt;=MAX(K$10:K287),"ok","chyba!!!"))</f>
        <v>-</v>
      </c>
    </row>
    <row r="288" spans="2:14">
      <c r="B288" s="44">
        <v>279</v>
      </c>
      <c r="C288" s="45"/>
      <c r="D288" s="21" t="str">
        <f>IF(ISBLANK(Tabulka4[[#This Row],[start. č.]]),"-",IF(ISERROR(VLOOKUP(Tabulka4[[#This Row],[start. č.]],'3. REGISTRACE'!B:F,2,0)),"start. č. nebylo registrováno!",VLOOKUP(Tabulka4[[#This Row],[start. č.]],'3. REGISTRACE'!B:F,2,0)))</f>
        <v>-</v>
      </c>
      <c r="E288" s="18" t="str">
        <f>IF(ISBLANK(Tabulka4[[#This Row],[start. č.]]),"-",IF(ISERROR(VLOOKUP(Tabulka4[[#This Row],[start. č.]],'3. REGISTRACE'!B:F,3,0)),"-",VLOOKUP(Tabulka4[[#This Row],[start. č.]],'3. REGISTRACE'!B:F,3,0)))</f>
        <v>-</v>
      </c>
      <c r="F288" s="46" t="str">
        <f>IF(ISBLANK(Tabulka4[[#This Row],[start. č.]]),"-",IF(Tabulka4[[#This Row],[příjmení a jméno]]="start. č. nebylo registrováno!","-",IF(VLOOKUP(Tabulka4[[#This Row],[start. č.]],'3. REGISTRACE'!B:F,4,0)=0,"-",VLOOKUP(Tabulka4[[#This Row],[start. č.]],'3. REGISTRACE'!B:F,4,0))))</f>
        <v>-</v>
      </c>
      <c r="G288" s="18" t="str">
        <f>IF(ISBLANK(Tabulka4[[#This Row],[start. č.]]),"-",IF(Tabulka4[[#This Row],[příjmení a jméno]]="start. č. nebylo registrováno!","-",IF(VLOOKUP(Tabulka4[[#This Row],[start. č.]],'3. REGISTRACE'!B:F,5,0)=0,"-",VLOOKUP(Tabulka4[[#This Row],[start. č.]],'3. REGISTRACE'!B:F,5,0))))</f>
        <v>-</v>
      </c>
      <c r="H288" s="52"/>
      <c r="I288" s="48"/>
      <c r="J288" s="53"/>
      <c r="K288" s="42">
        <f>TIME(Tabulka4[[#This Row],[hod]],Tabulka4[[#This Row],[min]],Tabulka4[[#This Row],[sek]])</f>
        <v>0</v>
      </c>
      <c r="L288" s="18" t="str">
        <f>IF(ISBLANK(Tabulka4[[#This Row],[start. č.]]),"-",IF(Tabulka4[[#This Row],[příjmení a jméno]]="start. č. nebylo registrováno!","-",IF(VLOOKUP(Tabulka4[[#This Row],[start. č.]],'3. REGISTRACE'!B:G,6,0)=0,"-",VLOOKUP(Tabulka4[[#This Row],[start. č.]],'3. REGISTRACE'!B:G,6,0))))</f>
        <v>-</v>
      </c>
      <c r="M288" s="44" t="str">
        <f>IF(Tabulka4[[#This Row],[kategorie]]="-","-",COUNTIFS(G$10:G288,Tabulka4[[#This Row],[m/ž]],L$10:L288,Tabulka4[[#This Row],[kategorie]]))</f>
        <v>-</v>
      </c>
      <c r="N288" s="57" t="str">
        <f>IF(AND(ISBLANK(H288),ISBLANK(I288),ISBLANK(J288)),"-",IF(K288&gt;=MAX(K$10:K288),"ok","chyba!!!"))</f>
        <v>-</v>
      </c>
    </row>
    <row r="289" spans="2:14">
      <c r="B289" s="44">
        <v>280</v>
      </c>
      <c r="C289" s="45"/>
      <c r="D289" s="21" t="str">
        <f>IF(ISBLANK(Tabulka4[[#This Row],[start. č.]]),"-",IF(ISERROR(VLOOKUP(Tabulka4[[#This Row],[start. č.]],'3. REGISTRACE'!B:F,2,0)),"start. č. nebylo registrováno!",VLOOKUP(Tabulka4[[#This Row],[start. č.]],'3. REGISTRACE'!B:F,2,0)))</f>
        <v>-</v>
      </c>
      <c r="E289" s="18" t="str">
        <f>IF(ISBLANK(Tabulka4[[#This Row],[start. č.]]),"-",IF(ISERROR(VLOOKUP(Tabulka4[[#This Row],[start. č.]],'3. REGISTRACE'!B:F,3,0)),"-",VLOOKUP(Tabulka4[[#This Row],[start. č.]],'3. REGISTRACE'!B:F,3,0)))</f>
        <v>-</v>
      </c>
      <c r="F289" s="46" t="str">
        <f>IF(ISBLANK(Tabulka4[[#This Row],[start. č.]]),"-",IF(Tabulka4[[#This Row],[příjmení a jméno]]="start. č. nebylo registrováno!","-",IF(VLOOKUP(Tabulka4[[#This Row],[start. č.]],'3. REGISTRACE'!B:F,4,0)=0,"-",VLOOKUP(Tabulka4[[#This Row],[start. č.]],'3. REGISTRACE'!B:F,4,0))))</f>
        <v>-</v>
      </c>
      <c r="G289" s="18" t="str">
        <f>IF(ISBLANK(Tabulka4[[#This Row],[start. č.]]),"-",IF(Tabulka4[[#This Row],[příjmení a jméno]]="start. č. nebylo registrováno!","-",IF(VLOOKUP(Tabulka4[[#This Row],[start. č.]],'3. REGISTRACE'!B:F,5,0)=0,"-",VLOOKUP(Tabulka4[[#This Row],[start. č.]],'3. REGISTRACE'!B:F,5,0))))</f>
        <v>-</v>
      </c>
      <c r="H289" s="52"/>
      <c r="I289" s="48"/>
      <c r="J289" s="53"/>
      <c r="K289" s="42">
        <f>TIME(Tabulka4[[#This Row],[hod]],Tabulka4[[#This Row],[min]],Tabulka4[[#This Row],[sek]])</f>
        <v>0</v>
      </c>
      <c r="L289" s="18" t="str">
        <f>IF(ISBLANK(Tabulka4[[#This Row],[start. č.]]),"-",IF(Tabulka4[[#This Row],[příjmení a jméno]]="start. č. nebylo registrováno!","-",IF(VLOOKUP(Tabulka4[[#This Row],[start. č.]],'3. REGISTRACE'!B:G,6,0)=0,"-",VLOOKUP(Tabulka4[[#This Row],[start. č.]],'3. REGISTRACE'!B:G,6,0))))</f>
        <v>-</v>
      </c>
      <c r="M289" s="44" t="str">
        <f>IF(Tabulka4[[#This Row],[kategorie]]="-","-",COUNTIFS(G$10:G289,Tabulka4[[#This Row],[m/ž]],L$10:L289,Tabulka4[[#This Row],[kategorie]]))</f>
        <v>-</v>
      </c>
      <c r="N289" s="57" t="str">
        <f>IF(AND(ISBLANK(H289),ISBLANK(I289),ISBLANK(J289)),"-",IF(K289&gt;=MAX(K$10:K289),"ok","chyba!!!"))</f>
        <v>-</v>
      </c>
    </row>
    <row r="290" spans="2:14">
      <c r="B290" s="44">
        <v>281</v>
      </c>
      <c r="C290" s="45"/>
      <c r="D290" s="21" t="str">
        <f>IF(ISBLANK(Tabulka4[[#This Row],[start. č.]]),"-",IF(ISERROR(VLOOKUP(Tabulka4[[#This Row],[start. č.]],'3. REGISTRACE'!B:F,2,0)),"start. č. nebylo registrováno!",VLOOKUP(Tabulka4[[#This Row],[start. č.]],'3. REGISTRACE'!B:F,2,0)))</f>
        <v>-</v>
      </c>
      <c r="E290" s="18" t="str">
        <f>IF(ISBLANK(Tabulka4[[#This Row],[start. č.]]),"-",IF(ISERROR(VLOOKUP(Tabulka4[[#This Row],[start. č.]],'3. REGISTRACE'!B:F,3,0)),"-",VLOOKUP(Tabulka4[[#This Row],[start. č.]],'3. REGISTRACE'!B:F,3,0)))</f>
        <v>-</v>
      </c>
      <c r="F290" s="46" t="str">
        <f>IF(ISBLANK(Tabulka4[[#This Row],[start. č.]]),"-",IF(Tabulka4[[#This Row],[příjmení a jméno]]="start. č. nebylo registrováno!","-",IF(VLOOKUP(Tabulka4[[#This Row],[start. č.]],'3. REGISTRACE'!B:F,4,0)=0,"-",VLOOKUP(Tabulka4[[#This Row],[start. č.]],'3. REGISTRACE'!B:F,4,0))))</f>
        <v>-</v>
      </c>
      <c r="G290" s="18" t="str">
        <f>IF(ISBLANK(Tabulka4[[#This Row],[start. č.]]),"-",IF(Tabulka4[[#This Row],[příjmení a jméno]]="start. č. nebylo registrováno!","-",IF(VLOOKUP(Tabulka4[[#This Row],[start. č.]],'3. REGISTRACE'!B:F,5,0)=0,"-",VLOOKUP(Tabulka4[[#This Row],[start. č.]],'3. REGISTRACE'!B:F,5,0))))</f>
        <v>-</v>
      </c>
      <c r="H290" s="52"/>
      <c r="I290" s="48"/>
      <c r="J290" s="53"/>
      <c r="K290" s="42">
        <f>TIME(Tabulka4[[#This Row],[hod]],Tabulka4[[#This Row],[min]],Tabulka4[[#This Row],[sek]])</f>
        <v>0</v>
      </c>
      <c r="L290" s="18" t="str">
        <f>IF(ISBLANK(Tabulka4[[#This Row],[start. č.]]),"-",IF(Tabulka4[[#This Row],[příjmení a jméno]]="start. č. nebylo registrováno!","-",IF(VLOOKUP(Tabulka4[[#This Row],[start. č.]],'3. REGISTRACE'!B:G,6,0)=0,"-",VLOOKUP(Tabulka4[[#This Row],[start. č.]],'3. REGISTRACE'!B:G,6,0))))</f>
        <v>-</v>
      </c>
      <c r="M290" s="44" t="str">
        <f>IF(Tabulka4[[#This Row],[kategorie]]="-","-",COUNTIFS(G$10:G290,Tabulka4[[#This Row],[m/ž]],L$10:L290,Tabulka4[[#This Row],[kategorie]]))</f>
        <v>-</v>
      </c>
      <c r="N290" s="57" t="str">
        <f>IF(AND(ISBLANK(H290),ISBLANK(I290),ISBLANK(J290)),"-",IF(K290&gt;=MAX(K$10:K290),"ok","chyba!!!"))</f>
        <v>-</v>
      </c>
    </row>
    <row r="291" spans="2:14">
      <c r="B291" s="44">
        <v>282</v>
      </c>
      <c r="C291" s="45"/>
      <c r="D291" s="21" t="str">
        <f>IF(ISBLANK(Tabulka4[[#This Row],[start. č.]]),"-",IF(ISERROR(VLOOKUP(Tabulka4[[#This Row],[start. č.]],'3. REGISTRACE'!B:F,2,0)),"start. č. nebylo registrováno!",VLOOKUP(Tabulka4[[#This Row],[start. č.]],'3. REGISTRACE'!B:F,2,0)))</f>
        <v>-</v>
      </c>
      <c r="E291" s="18" t="str">
        <f>IF(ISBLANK(Tabulka4[[#This Row],[start. č.]]),"-",IF(ISERROR(VLOOKUP(Tabulka4[[#This Row],[start. č.]],'3. REGISTRACE'!B:F,3,0)),"-",VLOOKUP(Tabulka4[[#This Row],[start. č.]],'3. REGISTRACE'!B:F,3,0)))</f>
        <v>-</v>
      </c>
      <c r="F291" s="46" t="str">
        <f>IF(ISBLANK(Tabulka4[[#This Row],[start. č.]]),"-",IF(Tabulka4[[#This Row],[příjmení a jméno]]="start. č. nebylo registrováno!","-",IF(VLOOKUP(Tabulka4[[#This Row],[start. č.]],'3. REGISTRACE'!B:F,4,0)=0,"-",VLOOKUP(Tabulka4[[#This Row],[start. č.]],'3. REGISTRACE'!B:F,4,0))))</f>
        <v>-</v>
      </c>
      <c r="G291" s="18" t="str">
        <f>IF(ISBLANK(Tabulka4[[#This Row],[start. č.]]),"-",IF(Tabulka4[[#This Row],[příjmení a jméno]]="start. č. nebylo registrováno!","-",IF(VLOOKUP(Tabulka4[[#This Row],[start. č.]],'3. REGISTRACE'!B:F,5,0)=0,"-",VLOOKUP(Tabulka4[[#This Row],[start. č.]],'3. REGISTRACE'!B:F,5,0))))</f>
        <v>-</v>
      </c>
      <c r="H291" s="52"/>
      <c r="I291" s="48"/>
      <c r="J291" s="53"/>
      <c r="K291" s="42">
        <f>TIME(Tabulka4[[#This Row],[hod]],Tabulka4[[#This Row],[min]],Tabulka4[[#This Row],[sek]])</f>
        <v>0</v>
      </c>
      <c r="L291" s="18" t="str">
        <f>IF(ISBLANK(Tabulka4[[#This Row],[start. č.]]),"-",IF(Tabulka4[[#This Row],[příjmení a jméno]]="start. č. nebylo registrováno!","-",IF(VLOOKUP(Tabulka4[[#This Row],[start. č.]],'3. REGISTRACE'!B:G,6,0)=0,"-",VLOOKUP(Tabulka4[[#This Row],[start. č.]],'3. REGISTRACE'!B:G,6,0))))</f>
        <v>-</v>
      </c>
      <c r="M291" s="44" t="str">
        <f>IF(Tabulka4[[#This Row],[kategorie]]="-","-",COUNTIFS(G$10:G291,Tabulka4[[#This Row],[m/ž]],L$10:L291,Tabulka4[[#This Row],[kategorie]]))</f>
        <v>-</v>
      </c>
      <c r="N291" s="57" t="str">
        <f>IF(AND(ISBLANK(H291),ISBLANK(I291),ISBLANK(J291)),"-",IF(K291&gt;=MAX(K$10:K291),"ok","chyba!!!"))</f>
        <v>-</v>
      </c>
    </row>
    <row r="292" spans="2:14">
      <c r="B292" s="44">
        <v>283</v>
      </c>
      <c r="C292" s="45"/>
      <c r="D292" s="21" t="str">
        <f>IF(ISBLANK(Tabulka4[[#This Row],[start. č.]]),"-",IF(ISERROR(VLOOKUP(Tabulka4[[#This Row],[start. č.]],'3. REGISTRACE'!B:F,2,0)),"start. č. nebylo registrováno!",VLOOKUP(Tabulka4[[#This Row],[start. č.]],'3. REGISTRACE'!B:F,2,0)))</f>
        <v>-</v>
      </c>
      <c r="E292" s="18" t="str">
        <f>IF(ISBLANK(Tabulka4[[#This Row],[start. č.]]),"-",IF(ISERROR(VLOOKUP(Tabulka4[[#This Row],[start. č.]],'3. REGISTRACE'!B:F,3,0)),"-",VLOOKUP(Tabulka4[[#This Row],[start. č.]],'3. REGISTRACE'!B:F,3,0)))</f>
        <v>-</v>
      </c>
      <c r="F292" s="46" t="str">
        <f>IF(ISBLANK(Tabulka4[[#This Row],[start. č.]]),"-",IF(Tabulka4[[#This Row],[příjmení a jméno]]="start. č. nebylo registrováno!","-",IF(VLOOKUP(Tabulka4[[#This Row],[start. č.]],'3. REGISTRACE'!B:F,4,0)=0,"-",VLOOKUP(Tabulka4[[#This Row],[start. č.]],'3. REGISTRACE'!B:F,4,0))))</f>
        <v>-</v>
      </c>
      <c r="G292" s="18" t="str">
        <f>IF(ISBLANK(Tabulka4[[#This Row],[start. č.]]),"-",IF(Tabulka4[[#This Row],[příjmení a jméno]]="start. č. nebylo registrováno!","-",IF(VLOOKUP(Tabulka4[[#This Row],[start. č.]],'3. REGISTRACE'!B:F,5,0)=0,"-",VLOOKUP(Tabulka4[[#This Row],[start. č.]],'3. REGISTRACE'!B:F,5,0))))</f>
        <v>-</v>
      </c>
      <c r="H292" s="52"/>
      <c r="I292" s="48"/>
      <c r="J292" s="53"/>
      <c r="K292" s="42">
        <f>TIME(Tabulka4[[#This Row],[hod]],Tabulka4[[#This Row],[min]],Tabulka4[[#This Row],[sek]])</f>
        <v>0</v>
      </c>
      <c r="L292" s="18" t="str">
        <f>IF(ISBLANK(Tabulka4[[#This Row],[start. č.]]),"-",IF(Tabulka4[[#This Row],[příjmení a jméno]]="start. č. nebylo registrováno!","-",IF(VLOOKUP(Tabulka4[[#This Row],[start. č.]],'3. REGISTRACE'!B:G,6,0)=0,"-",VLOOKUP(Tabulka4[[#This Row],[start. č.]],'3. REGISTRACE'!B:G,6,0))))</f>
        <v>-</v>
      </c>
      <c r="M292" s="44" t="str">
        <f>IF(Tabulka4[[#This Row],[kategorie]]="-","-",COUNTIFS(G$10:G292,Tabulka4[[#This Row],[m/ž]],L$10:L292,Tabulka4[[#This Row],[kategorie]]))</f>
        <v>-</v>
      </c>
      <c r="N292" s="57" t="str">
        <f>IF(AND(ISBLANK(H292),ISBLANK(I292),ISBLANK(J292)),"-",IF(K292&gt;=MAX(K$10:K292),"ok","chyba!!!"))</f>
        <v>-</v>
      </c>
    </row>
    <row r="293" spans="2:14">
      <c r="B293" s="44">
        <v>284</v>
      </c>
      <c r="C293" s="45"/>
      <c r="D293" s="21" t="str">
        <f>IF(ISBLANK(Tabulka4[[#This Row],[start. č.]]),"-",IF(ISERROR(VLOOKUP(Tabulka4[[#This Row],[start. č.]],'3. REGISTRACE'!B:F,2,0)),"start. č. nebylo registrováno!",VLOOKUP(Tabulka4[[#This Row],[start. č.]],'3. REGISTRACE'!B:F,2,0)))</f>
        <v>-</v>
      </c>
      <c r="E293" s="18" t="str">
        <f>IF(ISBLANK(Tabulka4[[#This Row],[start. č.]]),"-",IF(ISERROR(VLOOKUP(Tabulka4[[#This Row],[start. č.]],'3. REGISTRACE'!B:F,3,0)),"-",VLOOKUP(Tabulka4[[#This Row],[start. č.]],'3. REGISTRACE'!B:F,3,0)))</f>
        <v>-</v>
      </c>
      <c r="F293" s="46" t="str">
        <f>IF(ISBLANK(Tabulka4[[#This Row],[start. č.]]),"-",IF(Tabulka4[[#This Row],[příjmení a jméno]]="start. č. nebylo registrováno!","-",IF(VLOOKUP(Tabulka4[[#This Row],[start. č.]],'3. REGISTRACE'!B:F,4,0)=0,"-",VLOOKUP(Tabulka4[[#This Row],[start. č.]],'3. REGISTRACE'!B:F,4,0))))</f>
        <v>-</v>
      </c>
      <c r="G293" s="18" t="str">
        <f>IF(ISBLANK(Tabulka4[[#This Row],[start. č.]]),"-",IF(Tabulka4[[#This Row],[příjmení a jméno]]="start. č. nebylo registrováno!","-",IF(VLOOKUP(Tabulka4[[#This Row],[start. č.]],'3. REGISTRACE'!B:F,5,0)=0,"-",VLOOKUP(Tabulka4[[#This Row],[start. č.]],'3. REGISTRACE'!B:F,5,0))))</f>
        <v>-</v>
      </c>
      <c r="H293" s="52"/>
      <c r="I293" s="48"/>
      <c r="J293" s="53"/>
      <c r="K293" s="42">
        <f>TIME(Tabulka4[[#This Row],[hod]],Tabulka4[[#This Row],[min]],Tabulka4[[#This Row],[sek]])</f>
        <v>0</v>
      </c>
      <c r="L293" s="18" t="str">
        <f>IF(ISBLANK(Tabulka4[[#This Row],[start. č.]]),"-",IF(Tabulka4[[#This Row],[příjmení a jméno]]="start. č. nebylo registrováno!","-",IF(VLOOKUP(Tabulka4[[#This Row],[start. č.]],'3. REGISTRACE'!B:G,6,0)=0,"-",VLOOKUP(Tabulka4[[#This Row],[start. č.]],'3. REGISTRACE'!B:G,6,0))))</f>
        <v>-</v>
      </c>
      <c r="M293" s="44" t="str">
        <f>IF(Tabulka4[[#This Row],[kategorie]]="-","-",COUNTIFS(G$10:G293,Tabulka4[[#This Row],[m/ž]],L$10:L293,Tabulka4[[#This Row],[kategorie]]))</f>
        <v>-</v>
      </c>
      <c r="N293" s="57" t="str">
        <f>IF(AND(ISBLANK(H293),ISBLANK(I293),ISBLANK(J293)),"-",IF(K293&gt;=MAX(K$10:K293),"ok","chyba!!!"))</f>
        <v>-</v>
      </c>
    </row>
    <row r="294" spans="2:14">
      <c r="B294" s="44">
        <v>285</v>
      </c>
      <c r="C294" s="45"/>
      <c r="D294" s="21" t="str">
        <f>IF(ISBLANK(Tabulka4[[#This Row],[start. č.]]),"-",IF(ISERROR(VLOOKUP(Tabulka4[[#This Row],[start. č.]],'3. REGISTRACE'!B:F,2,0)),"start. č. nebylo registrováno!",VLOOKUP(Tabulka4[[#This Row],[start. č.]],'3. REGISTRACE'!B:F,2,0)))</f>
        <v>-</v>
      </c>
      <c r="E294" s="18" t="str">
        <f>IF(ISBLANK(Tabulka4[[#This Row],[start. č.]]),"-",IF(ISERROR(VLOOKUP(Tabulka4[[#This Row],[start. č.]],'3. REGISTRACE'!B:F,3,0)),"-",VLOOKUP(Tabulka4[[#This Row],[start. č.]],'3. REGISTRACE'!B:F,3,0)))</f>
        <v>-</v>
      </c>
      <c r="F294" s="46" t="str">
        <f>IF(ISBLANK(Tabulka4[[#This Row],[start. č.]]),"-",IF(Tabulka4[[#This Row],[příjmení a jméno]]="start. č. nebylo registrováno!","-",IF(VLOOKUP(Tabulka4[[#This Row],[start. č.]],'3. REGISTRACE'!B:F,4,0)=0,"-",VLOOKUP(Tabulka4[[#This Row],[start. č.]],'3. REGISTRACE'!B:F,4,0))))</f>
        <v>-</v>
      </c>
      <c r="G294" s="18" t="str">
        <f>IF(ISBLANK(Tabulka4[[#This Row],[start. č.]]),"-",IF(Tabulka4[[#This Row],[příjmení a jméno]]="start. č. nebylo registrováno!","-",IF(VLOOKUP(Tabulka4[[#This Row],[start. č.]],'3. REGISTRACE'!B:F,5,0)=0,"-",VLOOKUP(Tabulka4[[#This Row],[start. č.]],'3. REGISTRACE'!B:F,5,0))))</f>
        <v>-</v>
      </c>
      <c r="H294" s="52"/>
      <c r="I294" s="48"/>
      <c r="J294" s="53"/>
      <c r="K294" s="42">
        <f>TIME(Tabulka4[[#This Row],[hod]],Tabulka4[[#This Row],[min]],Tabulka4[[#This Row],[sek]])</f>
        <v>0</v>
      </c>
      <c r="L294" s="18" t="str">
        <f>IF(ISBLANK(Tabulka4[[#This Row],[start. č.]]),"-",IF(Tabulka4[[#This Row],[příjmení a jméno]]="start. č. nebylo registrováno!","-",IF(VLOOKUP(Tabulka4[[#This Row],[start. č.]],'3. REGISTRACE'!B:G,6,0)=0,"-",VLOOKUP(Tabulka4[[#This Row],[start. č.]],'3. REGISTRACE'!B:G,6,0))))</f>
        <v>-</v>
      </c>
      <c r="M294" s="44" t="str">
        <f>IF(Tabulka4[[#This Row],[kategorie]]="-","-",COUNTIFS(G$10:G294,Tabulka4[[#This Row],[m/ž]],L$10:L294,Tabulka4[[#This Row],[kategorie]]))</f>
        <v>-</v>
      </c>
      <c r="N294" s="57" t="str">
        <f>IF(AND(ISBLANK(H294),ISBLANK(I294),ISBLANK(J294)),"-",IF(K294&gt;=MAX(K$10:K294),"ok","chyba!!!"))</f>
        <v>-</v>
      </c>
    </row>
    <row r="295" spans="2:14">
      <c r="B295" s="44">
        <v>286</v>
      </c>
      <c r="C295" s="45"/>
      <c r="D295" s="21" t="str">
        <f>IF(ISBLANK(Tabulka4[[#This Row],[start. č.]]),"-",IF(ISERROR(VLOOKUP(Tabulka4[[#This Row],[start. č.]],'3. REGISTRACE'!B:F,2,0)),"start. č. nebylo registrováno!",VLOOKUP(Tabulka4[[#This Row],[start. č.]],'3. REGISTRACE'!B:F,2,0)))</f>
        <v>-</v>
      </c>
      <c r="E295" s="18" t="str">
        <f>IF(ISBLANK(Tabulka4[[#This Row],[start. č.]]),"-",IF(ISERROR(VLOOKUP(Tabulka4[[#This Row],[start. č.]],'3. REGISTRACE'!B:F,3,0)),"-",VLOOKUP(Tabulka4[[#This Row],[start. č.]],'3. REGISTRACE'!B:F,3,0)))</f>
        <v>-</v>
      </c>
      <c r="F295" s="46" t="str">
        <f>IF(ISBLANK(Tabulka4[[#This Row],[start. č.]]),"-",IF(Tabulka4[[#This Row],[příjmení a jméno]]="start. č. nebylo registrováno!","-",IF(VLOOKUP(Tabulka4[[#This Row],[start. č.]],'3. REGISTRACE'!B:F,4,0)=0,"-",VLOOKUP(Tabulka4[[#This Row],[start. č.]],'3. REGISTRACE'!B:F,4,0))))</f>
        <v>-</v>
      </c>
      <c r="G295" s="18" t="str">
        <f>IF(ISBLANK(Tabulka4[[#This Row],[start. č.]]),"-",IF(Tabulka4[[#This Row],[příjmení a jméno]]="start. č. nebylo registrováno!","-",IF(VLOOKUP(Tabulka4[[#This Row],[start. č.]],'3. REGISTRACE'!B:F,5,0)=0,"-",VLOOKUP(Tabulka4[[#This Row],[start. č.]],'3. REGISTRACE'!B:F,5,0))))</f>
        <v>-</v>
      </c>
      <c r="H295" s="52"/>
      <c r="I295" s="48"/>
      <c r="J295" s="53"/>
      <c r="K295" s="42">
        <f>TIME(Tabulka4[[#This Row],[hod]],Tabulka4[[#This Row],[min]],Tabulka4[[#This Row],[sek]])</f>
        <v>0</v>
      </c>
      <c r="L295" s="18" t="str">
        <f>IF(ISBLANK(Tabulka4[[#This Row],[start. č.]]),"-",IF(Tabulka4[[#This Row],[příjmení a jméno]]="start. č. nebylo registrováno!","-",IF(VLOOKUP(Tabulka4[[#This Row],[start. č.]],'3. REGISTRACE'!B:G,6,0)=0,"-",VLOOKUP(Tabulka4[[#This Row],[start. č.]],'3. REGISTRACE'!B:G,6,0))))</f>
        <v>-</v>
      </c>
      <c r="M295" s="44" t="str">
        <f>IF(Tabulka4[[#This Row],[kategorie]]="-","-",COUNTIFS(G$10:G295,Tabulka4[[#This Row],[m/ž]],L$10:L295,Tabulka4[[#This Row],[kategorie]]))</f>
        <v>-</v>
      </c>
      <c r="N295" s="57" t="str">
        <f>IF(AND(ISBLANK(H295),ISBLANK(I295),ISBLANK(J295)),"-",IF(K295&gt;=MAX(K$10:K295),"ok","chyba!!!"))</f>
        <v>-</v>
      </c>
    </row>
    <row r="296" spans="2:14">
      <c r="B296" s="44">
        <v>287</v>
      </c>
      <c r="C296" s="45"/>
      <c r="D296" s="21" t="str">
        <f>IF(ISBLANK(Tabulka4[[#This Row],[start. č.]]),"-",IF(ISERROR(VLOOKUP(Tabulka4[[#This Row],[start. č.]],'3. REGISTRACE'!B:F,2,0)),"start. č. nebylo registrováno!",VLOOKUP(Tabulka4[[#This Row],[start. č.]],'3. REGISTRACE'!B:F,2,0)))</f>
        <v>-</v>
      </c>
      <c r="E296" s="18" t="str">
        <f>IF(ISBLANK(Tabulka4[[#This Row],[start. č.]]),"-",IF(ISERROR(VLOOKUP(Tabulka4[[#This Row],[start. č.]],'3. REGISTRACE'!B:F,3,0)),"-",VLOOKUP(Tabulka4[[#This Row],[start. č.]],'3. REGISTRACE'!B:F,3,0)))</f>
        <v>-</v>
      </c>
      <c r="F296" s="46" t="str">
        <f>IF(ISBLANK(Tabulka4[[#This Row],[start. č.]]),"-",IF(Tabulka4[[#This Row],[příjmení a jméno]]="start. č. nebylo registrováno!","-",IF(VLOOKUP(Tabulka4[[#This Row],[start. č.]],'3. REGISTRACE'!B:F,4,0)=0,"-",VLOOKUP(Tabulka4[[#This Row],[start. č.]],'3. REGISTRACE'!B:F,4,0))))</f>
        <v>-</v>
      </c>
      <c r="G296" s="18" t="str">
        <f>IF(ISBLANK(Tabulka4[[#This Row],[start. č.]]),"-",IF(Tabulka4[[#This Row],[příjmení a jméno]]="start. č. nebylo registrováno!","-",IF(VLOOKUP(Tabulka4[[#This Row],[start. č.]],'3. REGISTRACE'!B:F,5,0)=0,"-",VLOOKUP(Tabulka4[[#This Row],[start. č.]],'3. REGISTRACE'!B:F,5,0))))</f>
        <v>-</v>
      </c>
      <c r="H296" s="52"/>
      <c r="I296" s="48"/>
      <c r="J296" s="53"/>
      <c r="K296" s="42">
        <f>TIME(Tabulka4[[#This Row],[hod]],Tabulka4[[#This Row],[min]],Tabulka4[[#This Row],[sek]])</f>
        <v>0</v>
      </c>
      <c r="L296" s="18" t="str">
        <f>IF(ISBLANK(Tabulka4[[#This Row],[start. č.]]),"-",IF(Tabulka4[[#This Row],[příjmení a jméno]]="start. č. nebylo registrováno!","-",IF(VLOOKUP(Tabulka4[[#This Row],[start. č.]],'3. REGISTRACE'!B:G,6,0)=0,"-",VLOOKUP(Tabulka4[[#This Row],[start. č.]],'3. REGISTRACE'!B:G,6,0))))</f>
        <v>-</v>
      </c>
      <c r="M296" s="44" t="str">
        <f>IF(Tabulka4[[#This Row],[kategorie]]="-","-",COUNTIFS(G$10:G296,Tabulka4[[#This Row],[m/ž]],L$10:L296,Tabulka4[[#This Row],[kategorie]]))</f>
        <v>-</v>
      </c>
      <c r="N296" s="57" t="str">
        <f>IF(AND(ISBLANK(H296),ISBLANK(I296),ISBLANK(J296)),"-",IF(K296&gt;=MAX(K$10:K296),"ok","chyba!!!"))</f>
        <v>-</v>
      </c>
    </row>
    <row r="297" spans="2:14">
      <c r="B297" s="44">
        <v>288</v>
      </c>
      <c r="C297" s="45"/>
      <c r="D297" s="21" t="str">
        <f>IF(ISBLANK(Tabulka4[[#This Row],[start. č.]]),"-",IF(ISERROR(VLOOKUP(Tabulka4[[#This Row],[start. č.]],'3. REGISTRACE'!B:F,2,0)),"start. č. nebylo registrováno!",VLOOKUP(Tabulka4[[#This Row],[start. č.]],'3. REGISTRACE'!B:F,2,0)))</f>
        <v>-</v>
      </c>
      <c r="E297" s="18" t="str">
        <f>IF(ISBLANK(Tabulka4[[#This Row],[start. č.]]),"-",IF(ISERROR(VLOOKUP(Tabulka4[[#This Row],[start. č.]],'3. REGISTRACE'!B:F,3,0)),"-",VLOOKUP(Tabulka4[[#This Row],[start. č.]],'3. REGISTRACE'!B:F,3,0)))</f>
        <v>-</v>
      </c>
      <c r="F297" s="46" t="str">
        <f>IF(ISBLANK(Tabulka4[[#This Row],[start. č.]]),"-",IF(Tabulka4[[#This Row],[příjmení a jméno]]="start. č. nebylo registrováno!","-",IF(VLOOKUP(Tabulka4[[#This Row],[start. č.]],'3. REGISTRACE'!B:F,4,0)=0,"-",VLOOKUP(Tabulka4[[#This Row],[start. č.]],'3. REGISTRACE'!B:F,4,0))))</f>
        <v>-</v>
      </c>
      <c r="G297" s="18" t="str">
        <f>IF(ISBLANK(Tabulka4[[#This Row],[start. č.]]),"-",IF(Tabulka4[[#This Row],[příjmení a jméno]]="start. č. nebylo registrováno!","-",IF(VLOOKUP(Tabulka4[[#This Row],[start. č.]],'3. REGISTRACE'!B:F,5,0)=0,"-",VLOOKUP(Tabulka4[[#This Row],[start. č.]],'3. REGISTRACE'!B:F,5,0))))</f>
        <v>-</v>
      </c>
      <c r="H297" s="52"/>
      <c r="I297" s="48"/>
      <c r="J297" s="53"/>
      <c r="K297" s="42">
        <f>TIME(Tabulka4[[#This Row],[hod]],Tabulka4[[#This Row],[min]],Tabulka4[[#This Row],[sek]])</f>
        <v>0</v>
      </c>
      <c r="L297" s="18" t="str">
        <f>IF(ISBLANK(Tabulka4[[#This Row],[start. č.]]),"-",IF(Tabulka4[[#This Row],[příjmení a jméno]]="start. č. nebylo registrováno!","-",IF(VLOOKUP(Tabulka4[[#This Row],[start. č.]],'3. REGISTRACE'!B:G,6,0)=0,"-",VLOOKUP(Tabulka4[[#This Row],[start. č.]],'3. REGISTRACE'!B:G,6,0))))</f>
        <v>-</v>
      </c>
      <c r="M297" s="44" t="str">
        <f>IF(Tabulka4[[#This Row],[kategorie]]="-","-",COUNTIFS(G$10:G297,Tabulka4[[#This Row],[m/ž]],L$10:L297,Tabulka4[[#This Row],[kategorie]]))</f>
        <v>-</v>
      </c>
      <c r="N297" s="57" t="str">
        <f>IF(AND(ISBLANK(H297),ISBLANK(I297),ISBLANK(J297)),"-",IF(K297&gt;=MAX(K$10:K297),"ok","chyba!!!"))</f>
        <v>-</v>
      </c>
    </row>
    <row r="298" spans="2:14">
      <c r="B298" s="44">
        <v>289</v>
      </c>
      <c r="C298" s="45"/>
      <c r="D298" s="21" t="str">
        <f>IF(ISBLANK(Tabulka4[[#This Row],[start. č.]]),"-",IF(ISERROR(VLOOKUP(Tabulka4[[#This Row],[start. č.]],'3. REGISTRACE'!B:F,2,0)),"start. č. nebylo registrováno!",VLOOKUP(Tabulka4[[#This Row],[start. č.]],'3. REGISTRACE'!B:F,2,0)))</f>
        <v>-</v>
      </c>
      <c r="E298" s="18" t="str">
        <f>IF(ISBLANK(Tabulka4[[#This Row],[start. č.]]),"-",IF(ISERROR(VLOOKUP(Tabulka4[[#This Row],[start. č.]],'3. REGISTRACE'!B:F,3,0)),"-",VLOOKUP(Tabulka4[[#This Row],[start. č.]],'3. REGISTRACE'!B:F,3,0)))</f>
        <v>-</v>
      </c>
      <c r="F298" s="46" t="str">
        <f>IF(ISBLANK(Tabulka4[[#This Row],[start. č.]]),"-",IF(Tabulka4[[#This Row],[příjmení a jméno]]="start. č. nebylo registrováno!","-",IF(VLOOKUP(Tabulka4[[#This Row],[start. č.]],'3. REGISTRACE'!B:F,4,0)=0,"-",VLOOKUP(Tabulka4[[#This Row],[start. č.]],'3. REGISTRACE'!B:F,4,0))))</f>
        <v>-</v>
      </c>
      <c r="G298" s="18" t="str">
        <f>IF(ISBLANK(Tabulka4[[#This Row],[start. č.]]),"-",IF(Tabulka4[[#This Row],[příjmení a jméno]]="start. č. nebylo registrováno!","-",IF(VLOOKUP(Tabulka4[[#This Row],[start. č.]],'3. REGISTRACE'!B:F,5,0)=0,"-",VLOOKUP(Tabulka4[[#This Row],[start. č.]],'3. REGISTRACE'!B:F,5,0))))</f>
        <v>-</v>
      </c>
      <c r="H298" s="52"/>
      <c r="I298" s="48"/>
      <c r="J298" s="53"/>
      <c r="K298" s="42">
        <f>TIME(Tabulka4[[#This Row],[hod]],Tabulka4[[#This Row],[min]],Tabulka4[[#This Row],[sek]])</f>
        <v>0</v>
      </c>
      <c r="L298" s="18" t="str">
        <f>IF(ISBLANK(Tabulka4[[#This Row],[start. č.]]),"-",IF(Tabulka4[[#This Row],[příjmení a jméno]]="start. č. nebylo registrováno!","-",IF(VLOOKUP(Tabulka4[[#This Row],[start. č.]],'3. REGISTRACE'!B:G,6,0)=0,"-",VLOOKUP(Tabulka4[[#This Row],[start. č.]],'3. REGISTRACE'!B:G,6,0))))</f>
        <v>-</v>
      </c>
      <c r="M298" s="44" t="str">
        <f>IF(Tabulka4[[#This Row],[kategorie]]="-","-",COUNTIFS(G$10:G298,Tabulka4[[#This Row],[m/ž]],L$10:L298,Tabulka4[[#This Row],[kategorie]]))</f>
        <v>-</v>
      </c>
      <c r="N298" s="57" t="str">
        <f>IF(AND(ISBLANK(H298),ISBLANK(I298),ISBLANK(J298)),"-",IF(K298&gt;=MAX(K$10:K298),"ok","chyba!!!"))</f>
        <v>-</v>
      </c>
    </row>
    <row r="299" spans="2:14">
      <c r="B299" s="44">
        <v>290</v>
      </c>
      <c r="C299" s="45"/>
      <c r="D299" s="21" t="str">
        <f>IF(ISBLANK(Tabulka4[[#This Row],[start. č.]]),"-",IF(ISERROR(VLOOKUP(Tabulka4[[#This Row],[start. č.]],'3. REGISTRACE'!B:F,2,0)),"start. č. nebylo registrováno!",VLOOKUP(Tabulka4[[#This Row],[start. č.]],'3. REGISTRACE'!B:F,2,0)))</f>
        <v>-</v>
      </c>
      <c r="E299" s="18" t="str">
        <f>IF(ISBLANK(Tabulka4[[#This Row],[start. č.]]),"-",IF(ISERROR(VLOOKUP(Tabulka4[[#This Row],[start. č.]],'3. REGISTRACE'!B:F,3,0)),"-",VLOOKUP(Tabulka4[[#This Row],[start. č.]],'3. REGISTRACE'!B:F,3,0)))</f>
        <v>-</v>
      </c>
      <c r="F299" s="46" t="str">
        <f>IF(ISBLANK(Tabulka4[[#This Row],[start. č.]]),"-",IF(Tabulka4[[#This Row],[příjmení a jméno]]="start. č. nebylo registrováno!","-",IF(VLOOKUP(Tabulka4[[#This Row],[start. č.]],'3. REGISTRACE'!B:F,4,0)=0,"-",VLOOKUP(Tabulka4[[#This Row],[start. č.]],'3. REGISTRACE'!B:F,4,0))))</f>
        <v>-</v>
      </c>
      <c r="G299" s="18" t="str">
        <f>IF(ISBLANK(Tabulka4[[#This Row],[start. č.]]),"-",IF(Tabulka4[[#This Row],[příjmení a jméno]]="start. č. nebylo registrováno!","-",IF(VLOOKUP(Tabulka4[[#This Row],[start. č.]],'3. REGISTRACE'!B:F,5,0)=0,"-",VLOOKUP(Tabulka4[[#This Row],[start. č.]],'3. REGISTRACE'!B:F,5,0))))</f>
        <v>-</v>
      </c>
      <c r="H299" s="52"/>
      <c r="I299" s="48"/>
      <c r="J299" s="53"/>
      <c r="K299" s="42">
        <f>TIME(Tabulka4[[#This Row],[hod]],Tabulka4[[#This Row],[min]],Tabulka4[[#This Row],[sek]])</f>
        <v>0</v>
      </c>
      <c r="L299" s="18" t="str">
        <f>IF(ISBLANK(Tabulka4[[#This Row],[start. č.]]),"-",IF(Tabulka4[[#This Row],[příjmení a jméno]]="start. č. nebylo registrováno!","-",IF(VLOOKUP(Tabulka4[[#This Row],[start. č.]],'3. REGISTRACE'!B:G,6,0)=0,"-",VLOOKUP(Tabulka4[[#This Row],[start. č.]],'3. REGISTRACE'!B:G,6,0))))</f>
        <v>-</v>
      </c>
      <c r="M299" s="44" t="str">
        <f>IF(Tabulka4[[#This Row],[kategorie]]="-","-",COUNTIFS(G$10:G299,Tabulka4[[#This Row],[m/ž]],L$10:L299,Tabulka4[[#This Row],[kategorie]]))</f>
        <v>-</v>
      </c>
      <c r="N299" s="57" t="str">
        <f>IF(AND(ISBLANK(H299),ISBLANK(I299),ISBLANK(J299)),"-",IF(K299&gt;=MAX(K$10:K299),"ok","chyba!!!"))</f>
        <v>-</v>
      </c>
    </row>
    <row r="300" spans="2:14">
      <c r="B300" s="44">
        <v>291</v>
      </c>
      <c r="C300" s="45"/>
      <c r="D300" s="21" t="str">
        <f>IF(ISBLANK(Tabulka4[[#This Row],[start. č.]]),"-",IF(ISERROR(VLOOKUP(Tabulka4[[#This Row],[start. č.]],'3. REGISTRACE'!B:F,2,0)),"start. č. nebylo registrováno!",VLOOKUP(Tabulka4[[#This Row],[start. č.]],'3. REGISTRACE'!B:F,2,0)))</f>
        <v>-</v>
      </c>
      <c r="E300" s="18" t="str">
        <f>IF(ISBLANK(Tabulka4[[#This Row],[start. č.]]),"-",IF(ISERROR(VLOOKUP(Tabulka4[[#This Row],[start. č.]],'3. REGISTRACE'!B:F,3,0)),"-",VLOOKUP(Tabulka4[[#This Row],[start. č.]],'3. REGISTRACE'!B:F,3,0)))</f>
        <v>-</v>
      </c>
      <c r="F300" s="46" t="str">
        <f>IF(ISBLANK(Tabulka4[[#This Row],[start. č.]]),"-",IF(Tabulka4[[#This Row],[příjmení a jméno]]="start. č. nebylo registrováno!","-",IF(VLOOKUP(Tabulka4[[#This Row],[start. č.]],'3. REGISTRACE'!B:F,4,0)=0,"-",VLOOKUP(Tabulka4[[#This Row],[start. č.]],'3. REGISTRACE'!B:F,4,0))))</f>
        <v>-</v>
      </c>
      <c r="G300" s="18" t="str">
        <f>IF(ISBLANK(Tabulka4[[#This Row],[start. č.]]),"-",IF(Tabulka4[[#This Row],[příjmení a jméno]]="start. č. nebylo registrováno!","-",IF(VLOOKUP(Tabulka4[[#This Row],[start. č.]],'3. REGISTRACE'!B:F,5,0)=0,"-",VLOOKUP(Tabulka4[[#This Row],[start. č.]],'3. REGISTRACE'!B:F,5,0))))</f>
        <v>-</v>
      </c>
      <c r="H300" s="52"/>
      <c r="I300" s="48"/>
      <c r="J300" s="53"/>
      <c r="K300" s="42">
        <f>TIME(Tabulka4[[#This Row],[hod]],Tabulka4[[#This Row],[min]],Tabulka4[[#This Row],[sek]])</f>
        <v>0</v>
      </c>
      <c r="L300" s="18" t="str">
        <f>IF(ISBLANK(Tabulka4[[#This Row],[start. č.]]),"-",IF(Tabulka4[[#This Row],[příjmení a jméno]]="start. č. nebylo registrováno!","-",IF(VLOOKUP(Tabulka4[[#This Row],[start. č.]],'3. REGISTRACE'!B:G,6,0)=0,"-",VLOOKUP(Tabulka4[[#This Row],[start. č.]],'3. REGISTRACE'!B:G,6,0))))</f>
        <v>-</v>
      </c>
      <c r="M300" s="44" t="str">
        <f>IF(Tabulka4[[#This Row],[kategorie]]="-","-",COUNTIFS(G$10:G300,Tabulka4[[#This Row],[m/ž]],L$10:L300,Tabulka4[[#This Row],[kategorie]]))</f>
        <v>-</v>
      </c>
      <c r="N300" s="57" t="str">
        <f>IF(AND(ISBLANK(H300),ISBLANK(I300),ISBLANK(J300)),"-",IF(K300&gt;=MAX(K$10:K300),"ok","chyba!!!"))</f>
        <v>-</v>
      </c>
    </row>
    <row r="301" spans="2:14">
      <c r="B301" s="44">
        <v>292</v>
      </c>
      <c r="C301" s="45"/>
      <c r="D301" s="21" t="str">
        <f>IF(ISBLANK(Tabulka4[[#This Row],[start. č.]]),"-",IF(ISERROR(VLOOKUP(Tabulka4[[#This Row],[start. č.]],'3. REGISTRACE'!B:F,2,0)),"start. č. nebylo registrováno!",VLOOKUP(Tabulka4[[#This Row],[start. č.]],'3. REGISTRACE'!B:F,2,0)))</f>
        <v>-</v>
      </c>
      <c r="E301" s="18" t="str">
        <f>IF(ISBLANK(Tabulka4[[#This Row],[start. č.]]),"-",IF(ISERROR(VLOOKUP(Tabulka4[[#This Row],[start. č.]],'3. REGISTRACE'!B:F,3,0)),"-",VLOOKUP(Tabulka4[[#This Row],[start. č.]],'3. REGISTRACE'!B:F,3,0)))</f>
        <v>-</v>
      </c>
      <c r="F301" s="46" t="str">
        <f>IF(ISBLANK(Tabulka4[[#This Row],[start. č.]]),"-",IF(Tabulka4[[#This Row],[příjmení a jméno]]="start. č. nebylo registrováno!","-",IF(VLOOKUP(Tabulka4[[#This Row],[start. č.]],'3. REGISTRACE'!B:F,4,0)=0,"-",VLOOKUP(Tabulka4[[#This Row],[start. č.]],'3. REGISTRACE'!B:F,4,0))))</f>
        <v>-</v>
      </c>
      <c r="G301" s="18" t="str">
        <f>IF(ISBLANK(Tabulka4[[#This Row],[start. č.]]),"-",IF(Tabulka4[[#This Row],[příjmení a jméno]]="start. č. nebylo registrováno!","-",IF(VLOOKUP(Tabulka4[[#This Row],[start. č.]],'3. REGISTRACE'!B:F,5,0)=0,"-",VLOOKUP(Tabulka4[[#This Row],[start. č.]],'3. REGISTRACE'!B:F,5,0))))</f>
        <v>-</v>
      </c>
      <c r="H301" s="52"/>
      <c r="I301" s="48"/>
      <c r="J301" s="53"/>
      <c r="K301" s="42">
        <f>TIME(Tabulka4[[#This Row],[hod]],Tabulka4[[#This Row],[min]],Tabulka4[[#This Row],[sek]])</f>
        <v>0</v>
      </c>
      <c r="L301" s="18" t="str">
        <f>IF(ISBLANK(Tabulka4[[#This Row],[start. č.]]),"-",IF(Tabulka4[[#This Row],[příjmení a jméno]]="start. č. nebylo registrováno!","-",IF(VLOOKUP(Tabulka4[[#This Row],[start. č.]],'3. REGISTRACE'!B:G,6,0)=0,"-",VLOOKUP(Tabulka4[[#This Row],[start. č.]],'3. REGISTRACE'!B:G,6,0))))</f>
        <v>-</v>
      </c>
      <c r="M301" s="44" t="str">
        <f>IF(Tabulka4[[#This Row],[kategorie]]="-","-",COUNTIFS(G$10:G301,Tabulka4[[#This Row],[m/ž]],L$10:L301,Tabulka4[[#This Row],[kategorie]]))</f>
        <v>-</v>
      </c>
      <c r="N301" s="57" t="str">
        <f>IF(AND(ISBLANK(H301),ISBLANK(I301),ISBLANK(J301)),"-",IF(K301&gt;=MAX(K$10:K301),"ok","chyba!!!"))</f>
        <v>-</v>
      </c>
    </row>
    <row r="302" spans="2:14">
      <c r="B302" s="44">
        <v>293</v>
      </c>
      <c r="C302" s="45"/>
      <c r="D302" s="21" t="str">
        <f>IF(ISBLANK(Tabulka4[[#This Row],[start. č.]]),"-",IF(ISERROR(VLOOKUP(Tabulka4[[#This Row],[start. č.]],'3. REGISTRACE'!B:F,2,0)),"start. č. nebylo registrováno!",VLOOKUP(Tabulka4[[#This Row],[start. č.]],'3. REGISTRACE'!B:F,2,0)))</f>
        <v>-</v>
      </c>
      <c r="E302" s="18" t="str">
        <f>IF(ISBLANK(Tabulka4[[#This Row],[start. č.]]),"-",IF(ISERROR(VLOOKUP(Tabulka4[[#This Row],[start. č.]],'3. REGISTRACE'!B:F,3,0)),"-",VLOOKUP(Tabulka4[[#This Row],[start. č.]],'3. REGISTRACE'!B:F,3,0)))</f>
        <v>-</v>
      </c>
      <c r="F302" s="46" t="str">
        <f>IF(ISBLANK(Tabulka4[[#This Row],[start. č.]]),"-",IF(Tabulka4[[#This Row],[příjmení a jméno]]="start. č. nebylo registrováno!","-",IF(VLOOKUP(Tabulka4[[#This Row],[start. č.]],'3. REGISTRACE'!B:F,4,0)=0,"-",VLOOKUP(Tabulka4[[#This Row],[start. č.]],'3. REGISTRACE'!B:F,4,0))))</f>
        <v>-</v>
      </c>
      <c r="G302" s="18" t="str">
        <f>IF(ISBLANK(Tabulka4[[#This Row],[start. č.]]),"-",IF(Tabulka4[[#This Row],[příjmení a jméno]]="start. č. nebylo registrováno!","-",IF(VLOOKUP(Tabulka4[[#This Row],[start. č.]],'3. REGISTRACE'!B:F,5,0)=0,"-",VLOOKUP(Tabulka4[[#This Row],[start. č.]],'3. REGISTRACE'!B:F,5,0))))</f>
        <v>-</v>
      </c>
      <c r="H302" s="52"/>
      <c r="I302" s="48"/>
      <c r="J302" s="53"/>
      <c r="K302" s="42">
        <f>TIME(Tabulka4[[#This Row],[hod]],Tabulka4[[#This Row],[min]],Tabulka4[[#This Row],[sek]])</f>
        <v>0</v>
      </c>
      <c r="L302" s="18" t="str">
        <f>IF(ISBLANK(Tabulka4[[#This Row],[start. č.]]),"-",IF(Tabulka4[[#This Row],[příjmení a jméno]]="start. č. nebylo registrováno!","-",IF(VLOOKUP(Tabulka4[[#This Row],[start. č.]],'3. REGISTRACE'!B:G,6,0)=0,"-",VLOOKUP(Tabulka4[[#This Row],[start. č.]],'3. REGISTRACE'!B:G,6,0))))</f>
        <v>-</v>
      </c>
      <c r="M302" s="44" t="str">
        <f>IF(Tabulka4[[#This Row],[kategorie]]="-","-",COUNTIFS(G$10:G302,Tabulka4[[#This Row],[m/ž]],L$10:L302,Tabulka4[[#This Row],[kategorie]]))</f>
        <v>-</v>
      </c>
      <c r="N302" s="57" t="str">
        <f>IF(AND(ISBLANK(H302),ISBLANK(I302),ISBLANK(J302)),"-",IF(K302&gt;=MAX(K$10:K302),"ok","chyba!!!"))</f>
        <v>-</v>
      </c>
    </row>
    <row r="303" spans="2:14">
      <c r="B303" s="44">
        <v>294</v>
      </c>
      <c r="C303" s="45"/>
      <c r="D303" s="21" t="str">
        <f>IF(ISBLANK(Tabulka4[[#This Row],[start. č.]]),"-",IF(ISERROR(VLOOKUP(Tabulka4[[#This Row],[start. č.]],'3. REGISTRACE'!B:F,2,0)),"start. č. nebylo registrováno!",VLOOKUP(Tabulka4[[#This Row],[start. č.]],'3. REGISTRACE'!B:F,2,0)))</f>
        <v>-</v>
      </c>
      <c r="E303" s="18" t="str">
        <f>IF(ISBLANK(Tabulka4[[#This Row],[start. č.]]),"-",IF(ISERROR(VLOOKUP(Tabulka4[[#This Row],[start. č.]],'3. REGISTRACE'!B:F,3,0)),"-",VLOOKUP(Tabulka4[[#This Row],[start. č.]],'3. REGISTRACE'!B:F,3,0)))</f>
        <v>-</v>
      </c>
      <c r="F303" s="46" t="str">
        <f>IF(ISBLANK(Tabulka4[[#This Row],[start. č.]]),"-",IF(Tabulka4[[#This Row],[příjmení a jméno]]="start. č. nebylo registrováno!","-",IF(VLOOKUP(Tabulka4[[#This Row],[start. č.]],'3. REGISTRACE'!B:F,4,0)=0,"-",VLOOKUP(Tabulka4[[#This Row],[start. č.]],'3. REGISTRACE'!B:F,4,0))))</f>
        <v>-</v>
      </c>
      <c r="G303" s="18" t="str">
        <f>IF(ISBLANK(Tabulka4[[#This Row],[start. č.]]),"-",IF(Tabulka4[[#This Row],[příjmení a jméno]]="start. č. nebylo registrováno!","-",IF(VLOOKUP(Tabulka4[[#This Row],[start. č.]],'3. REGISTRACE'!B:F,5,0)=0,"-",VLOOKUP(Tabulka4[[#This Row],[start. č.]],'3. REGISTRACE'!B:F,5,0))))</f>
        <v>-</v>
      </c>
      <c r="H303" s="52"/>
      <c r="I303" s="48"/>
      <c r="J303" s="53"/>
      <c r="K303" s="42">
        <f>TIME(Tabulka4[[#This Row],[hod]],Tabulka4[[#This Row],[min]],Tabulka4[[#This Row],[sek]])</f>
        <v>0</v>
      </c>
      <c r="L303" s="18" t="str">
        <f>IF(ISBLANK(Tabulka4[[#This Row],[start. č.]]),"-",IF(Tabulka4[[#This Row],[příjmení a jméno]]="start. č. nebylo registrováno!","-",IF(VLOOKUP(Tabulka4[[#This Row],[start. č.]],'3. REGISTRACE'!B:G,6,0)=0,"-",VLOOKUP(Tabulka4[[#This Row],[start. č.]],'3. REGISTRACE'!B:G,6,0))))</f>
        <v>-</v>
      </c>
      <c r="M303" s="44" t="str">
        <f>IF(Tabulka4[[#This Row],[kategorie]]="-","-",COUNTIFS(G$10:G303,Tabulka4[[#This Row],[m/ž]],L$10:L303,Tabulka4[[#This Row],[kategorie]]))</f>
        <v>-</v>
      </c>
      <c r="N303" s="57" t="str">
        <f>IF(AND(ISBLANK(H303),ISBLANK(I303),ISBLANK(J303)),"-",IF(K303&gt;=MAX(K$10:K303),"ok","chyba!!!"))</f>
        <v>-</v>
      </c>
    </row>
    <row r="304" spans="2:14">
      <c r="B304" s="44">
        <v>295</v>
      </c>
      <c r="C304" s="45"/>
      <c r="D304" s="21" t="str">
        <f>IF(ISBLANK(Tabulka4[[#This Row],[start. č.]]),"-",IF(ISERROR(VLOOKUP(Tabulka4[[#This Row],[start. č.]],'3. REGISTRACE'!B:F,2,0)),"start. č. nebylo registrováno!",VLOOKUP(Tabulka4[[#This Row],[start. č.]],'3. REGISTRACE'!B:F,2,0)))</f>
        <v>-</v>
      </c>
      <c r="E304" s="18" t="str">
        <f>IF(ISBLANK(Tabulka4[[#This Row],[start. č.]]),"-",IF(ISERROR(VLOOKUP(Tabulka4[[#This Row],[start. č.]],'3. REGISTRACE'!B:F,3,0)),"-",VLOOKUP(Tabulka4[[#This Row],[start. č.]],'3. REGISTRACE'!B:F,3,0)))</f>
        <v>-</v>
      </c>
      <c r="F304" s="46" t="str">
        <f>IF(ISBLANK(Tabulka4[[#This Row],[start. č.]]),"-",IF(Tabulka4[[#This Row],[příjmení a jméno]]="start. č. nebylo registrováno!","-",IF(VLOOKUP(Tabulka4[[#This Row],[start. č.]],'3. REGISTRACE'!B:F,4,0)=0,"-",VLOOKUP(Tabulka4[[#This Row],[start. č.]],'3. REGISTRACE'!B:F,4,0))))</f>
        <v>-</v>
      </c>
      <c r="G304" s="18" t="str">
        <f>IF(ISBLANK(Tabulka4[[#This Row],[start. č.]]),"-",IF(Tabulka4[[#This Row],[příjmení a jméno]]="start. č. nebylo registrováno!","-",IF(VLOOKUP(Tabulka4[[#This Row],[start. č.]],'3. REGISTRACE'!B:F,5,0)=0,"-",VLOOKUP(Tabulka4[[#This Row],[start. č.]],'3. REGISTRACE'!B:F,5,0))))</f>
        <v>-</v>
      </c>
      <c r="H304" s="52"/>
      <c r="I304" s="48"/>
      <c r="J304" s="53"/>
      <c r="K304" s="42">
        <f>TIME(Tabulka4[[#This Row],[hod]],Tabulka4[[#This Row],[min]],Tabulka4[[#This Row],[sek]])</f>
        <v>0</v>
      </c>
      <c r="L304" s="18" t="str">
        <f>IF(ISBLANK(Tabulka4[[#This Row],[start. č.]]),"-",IF(Tabulka4[[#This Row],[příjmení a jméno]]="start. č. nebylo registrováno!","-",IF(VLOOKUP(Tabulka4[[#This Row],[start. č.]],'3. REGISTRACE'!B:G,6,0)=0,"-",VLOOKUP(Tabulka4[[#This Row],[start. č.]],'3. REGISTRACE'!B:G,6,0))))</f>
        <v>-</v>
      </c>
      <c r="M304" s="44" t="str">
        <f>IF(Tabulka4[[#This Row],[kategorie]]="-","-",COUNTIFS(G$10:G304,Tabulka4[[#This Row],[m/ž]],L$10:L304,Tabulka4[[#This Row],[kategorie]]))</f>
        <v>-</v>
      </c>
      <c r="N304" s="57" t="str">
        <f>IF(AND(ISBLANK(H304),ISBLANK(I304),ISBLANK(J304)),"-",IF(K304&gt;=MAX(K$10:K304),"ok","chyba!!!"))</f>
        <v>-</v>
      </c>
    </row>
    <row r="305" spans="2:14">
      <c r="B305" s="44">
        <v>296</v>
      </c>
      <c r="C305" s="45"/>
      <c r="D305" s="21" t="str">
        <f>IF(ISBLANK(Tabulka4[[#This Row],[start. č.]]),"-",IF(ISERROR(VLOOKUP(Tabulka4[[#This Row],[start. č.]],'3. REGISTRACE'!B:F,2,0)),"start. č. nebylo registrováno!",VLOOKUP(Tabulka4[[#This Row],[start. č.]],'3. REGISTRACE'!B:F,2,0)))</f>
        <v>-</v>
      </c>
      <c r="E305" s="18" t="str">
        <f>IF(ISBLANK(Tabulka4[[#This Row],[start. č.]]),"-",IF(ISERROR(VLOOKUP(Tabulka4[[#This Row],[start. č.]],'3. REGISTRACE'!B:F,3,0)),"-",VLOOKUP(Tabulka4[[#This Row],[start. č.]],'3. REGISTRACE'!B:F,3,0)))</f>
        <v>-</v>
      </c>
      <c r="F305" s="46" t="str">
        <f>IF(ISBLANK(Tabulka4[[#This Row],[start. č.]]),"-",IF(Tabulka4[[#This Row],[příjmení a jméno]]="start. č. nebylo registrováno!","-",IF(VLOOKUP(Tabulka4[[#This Row],[start. č.]],'3. REGISTRACE'!B:F,4,0)=0,"-",VLOOKUP(Tabulka4[[#This Row],[start. č.]],'3. REGISTRACE'!B:F,4,0))))</f>
        <v>-</v>
      </c>
      <c r="G305" s="18" t="str">
        <f>IF(ISBLANK(Tabulka4[[#This Row],[start. č.]]),"-",IF(Tabulka4[[#This Row],[příjmení a jméno]]="start. č. nebylo registrováno!","-",IF(VLOOKUP(Tabulka4[[#This Row],[start. č.]],'3. REGISTRACE'!B:F,5,0)=0,"-",VLOOKUP(Tabulka4[[#This Row],[start. č.]],'3. REGISTRACE'!B:F,5,0))))</f>
        <v>-</v>
      </c>
      <c r="H305" s="52"/>
      <c r="I305" s="48"/>
      <c r="J305" s="53"/>
      <c r="K305" s="42">
        <f>TIME(Tabulka4[[#This Row],[hod]],Tabulka4[[#This Row],[min]],Tabulka4[[#This Row],[sek]])</f>
        <v>0</v>
      </c>
      <c r="L305" s="18" t="str">
        <f>IF(ISBLANK(Tabulka4[[#This Row],[start. č.]]),"-",IF(Tabulka4[[#This Row],[příjmení a jméno]]="start. č. nebylo registrováno!","-",IF(VLOOKUP(Tabulka4[[#This Row],[start. č.]],'3. REGISTRACE'!B:G,6,0)=0,"-",VLOOKUP(Tabulka4[[#This Row],[start. č.]],'3. REGISTRACE'!B:G,6,0))))</f>
        <v>-</v>
      </c>
      <c r="M305" s="44" t="str">
        <f>IF(Tabulka4[[#This Row],[kategorie]]="-","-",COUNTIFS(G$10:G305,Tabulka4[[#This Row],[m/ž]],L$10:L305,Tabulka4[[#This Row],[kategorie]]))</f>
        <v>-</v>
      </c>
      <c r="N305" s="57" t="str">
        <f>IF(AND(ISBLANK(H305),ISBLANK(I305),ISBLANK(J305)),"-",IF(K305&gt;=MAX(K$10:K305),"ok","chyba!!!"))</f>
        <v>-</v>
      </c>
    </row>
    <row r="306" spans="2:14">
      <c r="B306" s="44">
        <v>297</v>
      </c>
      <c r="C306" s="45"/>
      <c r="D306" s="21" t="str">
        <f>IF(ISBLANK(Tabulka4[[#This Row],[start. č.]]),"-",IF(ISERROR(VLOOKUP(Tabulka4[[#This Row],[start. č.]],'3. REGISTRACE'!B:F,2,0)),"start. č. nebylo registrováno!",VLOOKUP(Tabulka4[[#This Row],[start. č.]],'3. REGISTRACE'!B:F,2,0)))</f>
        <v>-</v>
      </c>
      <c r="E306" s="18" t="str">
        <f>IF(ISBLANK(Tabulka4[[#This Row],[start. č.]]),"-",IF(ISERROR(VLOOKUP(Tabulka4[[#This Row],[start. č.]],'3. REGISTRACE'!B:F,3,0)),"-",VLOOKUP(Tabulka4[[#This Row],[start. č.]],'3. REGISTRACE'!B:F,3,0)))</f>
        <v>-</v>
      </c>
      <c r="F306" s="46" t="str">
        <f>IF(ISBLANK(Tabulka4[[#This Row],[start. č.]]),"-",IF(Tabulka4[[#This Row],[příjmení a jméno]]="start. č. nebylo registrováno!","-",IF(VLOOKUP(Tabulka4[[#This Row],[start. č.]],'3. REGISTRACE'!B:F,4,0)=0,"-",VLOOKUP(Tabulka4[[#This Row],[start. č.]],'3. REGISTRACE'!B:F,4,0))))</f>
        <v>-</v>
      </c>
      <c r="G306" s="18" t="str">
        <f>IF(ISBLANK(Tabulka4[[#This Row],[start. č.]]),"-",IF(Tabulka4[[#This Row],[příjmení a jméno]]="start. č. nebylo registrováno!","-",IF(VLOOKUP(Tabulka4[[#This Row],[start. č.]],'3. REGISTRACE'!B:F,5,0)=0,"-",VLOOKUP(Tabulka4[[#This Row],[start. č.]],'3. REGISTRACE'!B:F,5,0))))</f>
        <v>-</v>
      </c>
      <c r="H306" s="52"/>
      <c r="I306" s="48"/>
      <c r="J306" s="53"/>
      <c r="K306" s="42">
        <f>TIME(Tabulka4[[#This Row],[hod]],Tabulka4[[#This Row],[min]],Tabulka4[[#This Row],[sek]])</f>
        <v>0</v>
      </c>
      <c r="L306" s="18" t="str">
        <f>IF(ISBLANK(Tabulka4[[#This Row],[start. č.]]),"-",IF(Tabulka4[[#This Row],[příjmení a jméno]]="start. č. nebylo registrováno!","-",IF(VLOOKUP(Tabulka4[[#This Row],[start. č.]],'3. REGISTRACE'!B:G,6,0)=0,"-",VLOOKUP(Tabulka4[[#This Row],[start. č.]],'3. REGISTRACE'!B:G,6,0))))</f>
        <v>-</v>
      </c>
      <c r="M306" s="44" t="str">
        <f>IF(Tabulka4[[#This Row],[kategorie]]="-","-",COUNTIFS(G$10:G306,Tabulka4[[#This Row],[m/ž]],L$10:L306,Tabulka4[[#This Row],[kategorie]]))</f>
        <v>-</v>
      </c>
      <c r="N306" s="57" t="str">
        <f>IF(AND(ISBLANK(H306),ISBLANK(I306),ISBLANK(J306)),"-",IF(K306&gt;=MAX(K$10:K306),"ok","chyba!!!"))</f>
        <v>-</v>
      </c>
    </row>
    <row r="307" spans="2:14">
      <c r="B307" s="44">
        <v>298</v>
      </c>
      <c r="C307" s="45"/>
      <c r="D307" s="21" t="str">
        <f>IF(ISBLANK(Tabulka4[[#This Row],[start. č.]]),"-",IF(ISERROR(VLOOKUP(Tabulka4[[#This Row],[start. č.]],'3. REGISTRACE'!B:F,2,0)),"start. č. nebylo registrováno!",VLOOKUP(Tabulka4[[#This Row],[start. č.]],'3. REGISTRACE'!B:F,2,0)))</f>
        <v>-</v>
      </c>
      <c r="E307" s="18" t="str">
        <f>IF(ISBLANK(Tabulka4[[#This Row],[start. č.]]),"-",IF(ISERROR(VLOOKUP(Tabulka4[[#This Row],[start. č.]],'3. REGISTRACE'!B:F,3,0)),"-",VLOOKUP(Tabulka4[[#This Row],[start. č.]],'3. REGISTRACE'!B:F,3,0)))</f>
        <v>-</v>
      </c>
      <c r="F307" s="46" t="str">
        <f>IF(ISBLANK(Tabulka4[[#This Row],[start. č.]]),"-",IF(Tabulka4[[#This Row],[příjmení a jméno]]="start. č. nebylo registrováno!","-",IF(VLOOKUP(Tabulka4[[#This Row],[start. č.]],'3. REGISTRACE'!B:F,4,0)=0,"-",VLOOKUP(Tabulka4[[#This Row],[start. č.]],'3. REGISTRACE'!B:F,4,0))))</f>
        <v>-</v>
      </c>
      <c r="G307" s="18" t="str">
        <f>IF(ISBLANK(Tabulka4[[#This Row],[start. č.]]),"-",IF(Tabulka4[[#This Row],[příjmení a jméno]]="start. č. nebylo registrováno!","-",IF(VLOOKUP(Tabulka4[[#This Row],[start. č.]],'3. REGISTRACE'!B:F,5,0)=0,"-",VLOOKUP(Tabulka4[[#This Row],[start. č.]],'3. REGISTRACE'!B:F,5,0))))</f>
        <v>-</v>
      </c>
      <c r="H307" s="52"/>
      <c r="I307" s="48"/>
      <c r="J307" s="53"/>
      <c r="K307" s="42">
        <f>TIME(Tabulka4[[#This Row],[hod]],Tabulka4[[#This Row],[min]],Tabulka4[[#This Row],[sek]])</f>
        <v>0</v>
      </c>
      <c r="L307" s="18" t="str">
        <f>IF(ISBLANK(Tabulka4[[#This Row],[start. č.]]),"-",IF(Tabulka4[[#This Row],[příjmení a jméno]]="start. č. nebylo registrováno!","-",IF(VLOOKUP(Tabulka4[[#This Row],[start. č.]],'3. REGISTRACE'!B:G,6,0)=0,"-",VLOOKUP(Tabulka4[[#This Row],[start. č.]],'3. REGISTRACE'!B:G,6,0))))</f>
        <v>-</v>
      </c>
      <c r="M307" s="44" t="str">
        <f>IF(Tabulka4[[#This Row],[kategorie]]="-","-",COUNTIFS(G$10:G307,Tabulka4[[#This Row],[m/ž]],L$10:L307,Tabulka4[[#This Row],[kategorie]]))</f>
        <v>-</v>
      </c>
      <c r="N307" s="57" t="str">
        <f>IF(AND(ISBLANK(H307),ISBLANK(I307),ISBLANK(J307)),"-",IF(K307&gt;=MAX(K$10:K307),"ok","chyba!!!"))</f>
        <v>-</v>
      </c>
    </row>
    <row r="308" spans="2:14">
      <c r="B308" s="44">
        <v>299</v>
      </c>
      <c r="C308" s="45"/>
      <c r="D308" s="21" t="str">
        <f>IF(ISBLANK(Tabulka4[[#This Row],[start. č.]]),"-",IF(ISERROR(VLOOKUP(Tabulka4[[#This Row],[start. č.]],'3. REGISTRACE'!B:F,2,0)),"start. č. nebylo registrováno!",VLOOKUP(Tabulka4[[#This Row],[start. č.]],'3. REGISTRACE'!B:F,2,0)))</f>
        <v>-</v>
      </c>
      <c r="E308" s="18" t="str">
        <f>IF(ISBLANK(Tabulka4[[#This Row],[start. č.]]),"-",IF(ISERROR(VLOOKUP(Tabulka4[[#This Row],[start. č.]],'3. REGISTRACE'!B:F,3,0)),"-",VLOOKUP(Tabulka4[[#This Row],[start. č.]],'3. REGISTRACE'!B:F,3,0)))</f>
        <v>-</v>
      </c>
      <c r="F308" s="46" t="str">
        <f>IF(ISBLANK(Tabulka4[[#This Row],[start. č.]]),"-",IF(Tabulka4[[#This Row],[příjmení a jméno]]="start. č. nebylo registrováno!","-",IF(VLOOKUP(Tabulka4[[#This Row],[start. č.]],'3. REGISTRACE'!B:F,4,0)=0,"-",VLOOKUP(Tabulka4[[#This Row],[start. č.]],'3. REGISTRACE'!B:F,4,0))))</f>
        <v>-</v>
      </c>
      <c r="G308" s="18" t="str">
        <f>IF(ISBLANK(Tabulka4[[#This Row],[start. č.]]),"-",IF(Tabulka4[[#This Row],[příjmení a jméno]]="start. č. nebylo registrováno!","-",IF(VLOOKUP(Tabulka4[[#This Row],[start. č.]],'3. REGISTRACE'!B:F,5,0)=0,"-",VLOOKUP(Tabulka4[[#This Row],[start. č.]],'3. REGISTRACE'!B:F,5,0))))</f>
        <v>-</v>
      </c>
      <c r="H308" s="52"/>
      <c r="I308" s="48"/>
      <c r="J308" s="53"/>
      <c r="K308" s="42">
        <f>TIME(Tabulka4[[#This Row],[hod]],Tabulka4[[#This Row],[min]],Tabulka4[[#This Row],[sek]])</f>
        <v>0</v>
      </c>
      <c r="L308" s="18" t="str">
        <f>IF(ISBLANK(Tabulka4[[#This Row],[start. č.]]),"-",IF(Tabulka4[[#This Row],[příjmení a jméno]]="start. č. nebylo registrováno!","-",IF(VLOOKUP(Tabulka4[[#This Row],[start. č.]],'3. REGISTRACE'!B:G,6,0)=0,"-",VLOOKUP(Tabulka4[[#This Row],[start. č.]],'3. REGISTRACE'!B:G,6,0))))</f>
        <v>-</v>
      </c>
      <c r="M308" s="44" t="str">
        <f>IF(Tabulka4[[#This Row],[kategorie]]="-","-",COUNTIFS(G$10:G308,Tabulka4[[#This Row],[m/ž]],L$10:L308,Tabulka4[[#This Row],[kategorie]]))</f>
        <v>-</v>
      </c>
      <c r="N308" s="57" t="str">
        <f>IF(AND(ISBLANK(H308),ISBLANK(I308),ISBLANK(J308)),"-",IF(K308&gt;=MAX(K$10:K308),"ok","chyba!!!"))</f>
        <v>-</v>
      </c>
    </row>
    <row r="309" spans="2:14">
      <c r="B309" s="44">
        <v>300</v>
      </c>
      <c r="C309" s="45"/>
      <c r="D309" s="21" t="str">
        <f>IF(ISBLANK(Tabulka4[[#This Row],[start. č.]]),"-",IF(ISERROR(VLOOKUP(Tabulka4[[#This Row],[start. č.]],'3. REGISTRACE'!B:F,2,0)),"start. č. nebylo registrováno!",VLOOKUP(Tabulka4[[#This Row],[start. č.]],'3. REGISTRACE'!B:F,2,0)))</f>
        <v>-</v>
      </c>
      <c r="E309" s="18" t="str">
        <f>IF(ISBLANK(Tabulka4[[#This Row],[start. č.]]),"-",IF(ISERROR(VLOOKUP(Tabulka4[[#This Row],[start. č.]],'3. REGISTRACE'!B:F,3,0)),"-",VLOOKUP(Tabulka4[[#This Row],[start. č.]],'3. REGISTRACE'!B:F,3,0)))</f>
        <v>-</v>
      </c>
      <c r="F309" s="46" t="str">
        <f>IF(ISBLANK(Tabulka4[[#This Row],[start. č.]]),"-",IF(Tabulka4[[#This Row],[příjmení a jméno]]="start. č. nebylo registrováno!","-",IF(VLOOKUP(Tabulka4[[#This Row],[start. č.]],'3. REGISTRACE'!B:F,4,0)=0,"-",VLOOKUP(Tabulka4[[#This Row],[start. č.]],'3. REGISTRACE'!B:F,4,0))))</f>
        <v>-</v>
      </c>
      <c r="G309" s="18" t="str">
        <f>IF(ISBLANK(Tabulka4[[#This Row],[start. č.]]),"-",IF(Tabulka4[[#This Row],[příjmení a jméno]]="start. č. nebylo registrováno!","-",IF(VLOOKUP(Tabulka4[[#This Row],[start. č.]],'3. REGISTRACE'!B:F,5,0)=0,"-",VLOOKUP(Tabulka4[[#This Row],[start. č.]],'3. REGISTRACE'!B:F,5,0))))</f>
        <v>-</v>
      </c>
      <c r="H309" s="54"/>
      <c r="I309" s="49"/>
      <c r="J309" s="55"/>
      <c r="K309" s="42">
        <f>TIME(Tabulka4[[#This Row],[hod]],Tabulka4[[#This Row],[min]],Tabulka4[[#This Row],[sek]])</f>
        <v>0</v>
      </c>
      <c r="L309" s="18" t="str">
        <f>IF(ISBLANK(Tabulka4[[#This Row],[start. č.]]),"-",IF(Tabulka4[[#This Row],[příjmení a jméno]]="start. č. nebylo registrováno!","-",IF(VLOOKUP(Tabulka4[[#This Row],[start. č.]],'3. REGISTRACE'!B:G,6,0)=0,"-",VLOOKUP(Tabulka4[[#This Row],[start. č.]],'3. REGISTRACE'!B:G,6,0))))</f>
        <v>-</v>
      </c>
      <c r="M309" s="44" t="str">
        <f>IF(Tabulka4[[#This Row],[kategorie]]="-","-",COUNTIFS(G$10:G309,Tabulka4[[#This Row],[m/ž]],L$10:L309,Tabulka4[[#This Row],[kategorie]]))</f>
        <v>-</v>
      </c>
      <c r="N309" s="57" t="str">
        <f>IF(AND(ISBLANK(H309),ISBLANK(I309),ISBLANK(J309)),"-",IF(K309&gt;=MAX(K$10:K309),"ok","chyba!!!"))</f>
        <v>-</v>
      </c>
    </row>
  </sheetData>
  <sheetProtection password="C7B2" sheet="1" objects="1" scenarios="1" autoFilter="0"/>
  <mergeCells count="1">
    <mergeCell ref="L3:M3"/>
  </mergeCells>
  <conditionalFormatting sqref="C10:C309 H10:J309">
    <cfRule type="notContainsBlanks" dxfId="19" priority="4">
      <formula>LEN(TRIM(C10))&gt;0</formula>
    </cfRule>
    <cfRule type="containsBlanks" dxfId="18" priority="5">
      <formula>LEN(TRIM(C10))=0</formula>
    </cfRule>
  </conditionalFormatting>
  <conditionalFormatting sqref="D10:D309">
    <cfRule type="containsText" dxfId="17" priority="3" operator="containsText" text="start. č. nebylo registrováno">
      <formula>NOT(ISERROR(SEARCH("start. č. nebylo registrováno",D10)))</formula>
    </cfRule>
  </conditionalFormatting>
  <conditionalFormatting sqref="N10:N309">
    <cfRule type="containsText" dxfId="16" priority="2" operator="containsText" text="ok">
      <formula>NOT(ISERROR(SEARCH("ok",N10)))</formula>
    </cfRule>
    <cfRule type="containsText" dxfId="15" priority="1" operator="containsText" text="chyba">
      <formula>NOT(ISERROR(SEARCH("chyba",N10)))</formula>
    </cfRule>
  </conditionalFormatting>
  <pageMargins left="0" right="0" top="0" bottom="0.39370078740157483" header="0" footer="0"/>
  <pageSetup paperSize="9" scale="95" fitToHeight="0" orientation="portrait" r:id="rId1"/>
  <picture r:id="rId2"/>
  <tableParts count="1">
    <tablePart r:id="rId3"/>
  </tableParts>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návod</vt:lpstr>
      <vt:lpstr>1. Index</vt:lpstr>
      <vt:lpstr>2. Kategorie</vt:lpstr>
      <vt:lpstr>3. REGISTRACE</vt:lpstr>
      <vt:lpstr>4. VYSLEDKY</vt:lpstr>
      <vt:lpstr>List1</vt:lpstr>
      <vt:lpstr>'2. Kategorie'!Názvy_tisku</vt:lpstr>
      <vt:lpstr>'1. Index'!Oblast_tisku</vt:lpstr>
      <vt:lpstr>'2. Kategorie'!Oblast_tisku</vt:lpstr>
      <vt:lpstr>'3. REGISTRACE'!Oblast_tisku</vt:lpstr>
      <vt:lpstr>'4. VYSLEDKY'!Oblast_tisku</vt:lpstr>
      <vt:lpstr>návod!Oblast_tisku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Jihocesky klub maratoncu</dc:creator>
  <cp:lastModifiedBy>Acer</cp:lastModifiedBy>
  <cp:lastPrinted>2019-05-01T16:34:31Z</cp:lastPrinted>
  <dcterms:created xsi:type="dcterms:W3CDTF">2016-02-10T17:33:16Z</dcterms:created>
  <dcterms:modified xsi:type="dcterms:W3CDTF">2019-05-20T05:39:22Z</dcterms:modified>
</cp:coreProperties>
</file>