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JBP 2017\Pohárové závody\Výsledky\"/>
    </mc:Choice>
  </mc:AlternateContent>
  <bookViews>
    <workbookView xWindow="0" yWindow="0" windowWidth="19200" windowHeight="6945" firstSheet="1" activeTab="4"/>
  </bookViews>
  <sheets>
    <sheet name="návod" sheetId="5" r:id="rId1"/>
    <sheet name="1. Index" sheetId="3" r:id="rId2"/>
    <sheet name="2. Kategorie" sheetId="2" r:id="rId3"/>
    <sheet name="3. REGISTRACE" sheetId="1" r:id="rId4"/>
    <sheet name="4. VYSLEDKY" sheetId="4" r:id="rId5"/>
    <sheet name="platby" sheetId="6" r:id="rId6"/>
  </sheets>
  <definedNames>
    <definedName name="_xlnm.Print_Titles" localSheetId="2">'2. Kategorie'!$17:$17</definedName>
    <definedName name="_xlnm.Print_Area" localSheetId="1">'1. Index'!$B$1:$F$22</definedName>
    <definedName name="_xlnm.Print_Area" localSheetId="2">'2. Kategorie'!$B:$I</definedName>
    <definedName name="_xlnm.Print_Area" localSheetId="3">'3. REGISTRACE'!$B:$G</definedName>
    <definedName name="_xlnm.Print_Area" localSheetId="4">'4. VYSLEDKY'!$B:$M</definedName>
    <definedName name="_xlnm.Print_Area" localSheetId="0">návod!$B:$C</definedName>
  </definedNames>
  <calcPr calcId="162913"/>
</workbook>
</file>

<file path=xl/calcChain.xml><?xml version="1.0" encoding="utf-8"?>
<calcChain xmlns="http://schemas.openxmlformats.org/spreadsheetml/2006/main">
  <c r="L95" i="4" l="1"/>
  <c r="M95" i="4" s="1"/>
  <c r="L96" i="4"/>
  <c r="M96" i="4" s="1"/>
  <c r="L97" i="4"/>
  <c r="M97" i="4" s="1"/>
  <c r="L98" i="4"/>
  <c r="M98" i="4" s="1"/>
  <c r="L99" i="4"/>
  <c r="M99" i="4" s="1"/>
  <c r="L100" i="4"/>
  <c r="M100" i="4" s="1"/>
  <c r="L101" i="4"/>
  <c r="M101" i="4" s="1"/>
  <c r="L102" i="4"/>
  <c r="M102" i="4" s="1"/>
  <c r="L103" i="4"/>
  <c r="M103" i="4" s="1"/>
  <c r="L104" i="4"/>
  <c r="M104" i="4" s="1"/>
  <c r="L105" i="4"/>
  <c r="M105" i="4" s="1"/>
  <c r="L106" i="4"/>
  <c r="M106" i="4" s="1"/>
  <c r="L107" i="4"/>
  <c r="M107" i="4" s="1"/>
  <c r="L108" i="4"/>
  <c r="M108" i="4" s="1"/>
  <c r="L109" i="4"/>
  <c r="M109" i="4" s="1"/>
  <c r="L110" i="4"/>
  <c r="M110" i="4" s="1"/>
  <c r="L111" i="4"/>
  <c r="M111" i="4" s="1"/>
  <c r="L112" i="4"/>
  <c r="M112" i="4" s="1"/>
  <c r="L113" i="4"/>
  <c r="M113" i="4" s="1"/>
  <c r="L114" i="4"/>
  <c r="M114" i="4" s="1"/>
  <c r="L115" i="4"/>
  <c r="M115" i="4" s="1"/>
  <c r="L116" i="4"/>
  <c r="M116" i="4" s="1"/>
  <c r="L117" i="4"/>
  <c r="M117" i="4" s="1"/>
  <c r="L118" i="4"/>
  <c r="M118" i="4" s="1"/>
  <c r="L119" i="4"/>
  <c r="M119" i="4" s="1"/>
  <c r="L120" i="4"/>
  <c r="M120" i="4" s="1"/>
  <c r="L121" i="4"/>
  <c r="M121" i="4" s="1"/>
  <c r="L122" i="4"/>
  <c r="M122" i="4" s="1"/>
  <c r="L123" i="4"/>
  <c r="M123" i="4" s="1"/>
  <c r="L124" i="4"/>
  <c r="M124" i="4" s="1"/>
  <c r="L125" i="4"/>
  <c r="M125" i="4" s="1"/>
  <c r="L126" i="4"/>
  <c r="M126" i="4" s="1"/>
  <c r="L127" i="4"/>
  <c r="M127" i="4" s="1"/>
  <c r="L128" i="4"/>
  <c r="M128" i="4" s="1"/>
  <c r="L129" i="4"/>
  <c r="M129" i="4" s="1"/>
  <c r="L130" i="4"/>
  <c r="M130" i="4" s="1"/>
  <c r="L131" i="4"/>
  <c r="M131" i="4" s="1"/>
  <c r="L132" i="4"/>
  <c r="M132" i="4" s="1"/>
  <c r="L133" i="4"/>
  <c r="M133" i="4" s="1"/>
  <c r="L134" i="4"/>
  <c r="M134" i="4" s="1"/>
  <c r="L135" i="4"/>
  <c r="M135" i="4" s="1"/>
  <c r="L136" i="4"/>
  <c r="M136" i="4" s="1"/>
  <c r="L137" i="4"/>
  <c r="M137" i="4" s="1"/>
  <c r="L138" i="4"/>
  <c r="M138" i="4" s="1"/>
  <c r="L139" i="4"/>
  <c r="M139" i="4" s="1"/>
  <c r="L140" i="4"/>
  <c r="M140" i="4" s="1"/>
  <c r="L141" i="4"/>
  <c r="M141" i="4" s="1"/>
  <c r="L142" i="4"/>
  <c r="M142" i="4" s="1"/>
  <c r="L143" i="4"/>
  <c r="M143" i="4" s="1"/>
  <c r="L144" i="4"/>
  <c r="M144" i="4" s="1"/>
  <c r="L145" i="4"/>
  <c r="M145" i="4" s="1"/>
  <c r="L146" i="4"/>
  <c r="M146" i="4" s="1"/>
  <c r="L147" i="4"/>
  <c r="M147" i="4" s="1"/>
  <c r="L148" i="4"/>
  <c r="M148" i="4" s="1"/>
  <c r="L149" i="4"/>
  <c r="M149" i="4" s="1"/>
  <c r="L150" i="4"/>
  <c r="M150" i="4" s="1"/>
  <c r="L151" i="4"/>
  <c r="M151" i="4" s="1"/>
  <c r="L152" i="4"/>
  <c r="M152" i="4" s="1"/>
  <c r="L153" i="4"/>
  <c r="M153" i="4" s="1"/>
  <c r="L154" i="4"/>
  <c r="M154" i="4" s="1"/>
  <c r="L155" i="4"/>
  <c r="M155" i="4" s="1"/>
  <c r="L156" i="4"/>
  <c r="M156" i="4" s="1"/>
  <c r="L157" i="4"/>
  <c r="M157" i="4" s="1"/>
  <c r="L158" i="4"/>
  <c r="M158" i="4" s="1"/>
  <c r="L159" i="4"/>
  <c r="M159" i="4" s="1"/>
  <c r="L160" i="4"/>
  <c r="M160" i="4" s="1"/>
  <c r="L161" i="4"/>
  <c r="M161" i="4" s="1"/>
  <c r="L162" i="4"/>
  <c r="M162" i="4" s="1"/>
  <c r="L163" i="4"/>
  <c r="M163" i="4" s="1"/>
  <c r="L164" i="4"/>
  <c r="M164" i="4" s="1"/>
  <c r="L165" i="4"/>
  <c r="M165" i="4" s="1"/>
  <c r="L166" i="4"/>
  <c r="M166" i="4" s="1"/>
  <c r="L167" i="4"/>
  <c r="M167" i="4" s="1"/>
  <c r="L168" i="4"/>
  <c r="M168" i="4" s="1"/>
  <c r="L169" i="4"/>
  <c r="M169" i="4" s="1"/>
  <c r="L170" i="4"/>
  <c r="M170" i="4" s="1"/>
  <c r="L171" i="4"/>
  <c r="M171" i="4" s="1"/>
  <c r="L172" i="4"/>
  <c r="M172" i="4" s="1"/>
  <c r="L173" i="4"/>
  <c r="M173" i="4" s="1"/>
  <c r="L174" i="4"/>
  <c r="M174" i="4" s="1"/>
  <c r="L175" i="4"/>
  <c r="M175" i="4" s="1"/>
  <c r="L176" i="4"/>
  <c r="M176" i="4" s="1"/>
  <c r="L177" i="4"/>
  <c r="M177" i="4" s="1"/>
  <c r="L178" i="4"/>
  <c r="M178" i="4" s="1"/>
  <c r="L179" i="4"/>
  <c r="M179" i="4" s="1"/>
  <c r="L180" i="4"/>
  <c r="M180" i="4" s="1"/>
  <c r="L181" i="4"/>
  <c r="M181" i="4" s="1"/>
  <c r="L182" i="4"/>
  <c r="M182" i="4" s="1"/>
  <c r="L183" i="4"/>
  <c r="M183" i="4" s="1"/>
  <c r="L184" i="4"/>
  <c r="M184" i="4" s="1"/>
  <c r="L185" i="4"/>
  <c r="M185" i="4" s="1"/>
  <c r="L186" i="4"/>
  <c r="M186" i="4" s="1"/>
  <c r="L187" i="4"/>
  <c r="M187" i="4" s="1"/>
  <c r="L188" i="4"/>
  <c r="M188" i="4" s="1"/>
  <c r="L189" i="4"/>
  <c r="M189" i="4" s="1"/>
  <c r="L190" i="4"/>
  <c r="M190" i="4" s="1"/>
  <c r="L191" i="4"/>
  <c r="M191" i="4" s="1"/>
  <c r="L192" i="4"/>
  <c r="M192" i="4" s="1"/>
  <c r="L193" i="4"/>
  <c r="M193" i="4" s="1"/>
  <c r="L194" i="4"/>
  <c r="M194" i="4" s="1"/>
  <c r="L195" i="4"/>
  <c r="M195" i="4" s="1"/>
  <c r="L196" i="4"/>
  <c r="M196" i="4" s="1"/>
  <c r="L197" i="4"/>
  <c r="M197" i="4" s="1"/>
  <c r="L198" i="4"/>
  <c r="M198" i="4" s="1"/>
  <c r="L199" i="4"/>
  <c r="M199" i="4" s="1"/>
  <c r="L200" i="4"/>
  <c r="M200" i="4" s="1"/>
  <c r="L201" i="4"/>
  <c r="M201" i="4" s="1"/>
  <c r="L202" i="4"/>
  <c r="M202" i="4" s="1"/>
  <c r="L203" i="4"/>
  <c r="M203" i="4" s="1"/>
  <c r="L204" i="4"/>
  <c r="M204" i="4" s="1"/>
  <c r="L205" i="4"/>
  <c r="M205" i="4" s="1"/>
  <c r="L206" i="4"/>
  <c r="M206" i="4" s="1"/>
  <c r="L207" i="4"/>
  <c r="M207" i="4" s="1"/>
  <c r="L208" i="4"/>
  <c r="M208" i="4" s="1"/>
  <c r="L209" i="4"/>
  <c r="M209" i="4" s="1"/>
  <c r="L210" i="4"/>
  <c r="M210" i="4" s="1"/>
  <c r="L211" i="4"/>
  <c r="M211" i="4" s="1"/>
  <c r="L212" i="4"/>
  <c r="M212" i="4" s="1"/>
  <c r="L213" i="4"/>
  <c r="M213" i="4" s="1"/>
  <c r="L214" i="4"/>
  <c r="M214" i="4" s="1"/>
  <c r="L215" i="4"/>
  <c r="M215" i="4" s="1"/>
  <c r="L216" i="4"/>
  <c r="M216" i="4" s="1"/>
  <c r="L217" i="4"/>
  <c r="M217" i="4" s="1"/>
  <c r="L218" i="4"/>
  <c r="M218" i="4" s="1"/>
  <c r="L219" i="4"/>
  <c r="M219" i="4" s="1"/>
  <c r="L220" i="4"/>
  <c r="M220" i="4" s="1"/>
  <c r="L221" i="4"/>
  <c r="M221" i="4" s="1"/>
  <c r="L222" i="4"/>
  <c r="M222" i="4" s="1"/>
  <c r="L223" i="4"/>
  <c r="M223" i="4" s="1"/>
  <c r="L224" i="4"/>
  <c r="M224" i="4" s="1"/>
  <c r="L225" i="4"/>
  <c r="M225" i="4" s="1"/>
  <c r="L226" i="4"/>
  <c r="M226" i="4" s="1"/>
  <c r="L227" i="4"/>
  <c r="M227" i="4" s="1"/>
  <c r="L228" i="4"/>
  <c r="M228" i="4" s="1"/>
  <c r="L229" i="4"/>
  <c r="M229" i="4" s="1"/>
  <c r="L230" i="4"/>
  <c r="M230" i="4" s="1"/>
  <c r="L231" i="4"/>
  <c r="M231" i="4" s="1"/>
  <c r="L232" i="4"/>
  <c r="M232" i="4" s="1"/>
  <c r="L233" i="4"/>
  <c r="M233" i="4" s="1"/>
  <c r="L234" i="4"/>
  <c r="M234" i="4" s="1"/>
  <c r="L235" i="4"/>
  <c r="M235" i="4" s="1"/>
  <c r="L236" i="4"/>
  <c r="M236" i="4" s="1"/>
  <c r="L237" i="4"/>
  <c r="M237" i="4" s="1"/>
  <c r="L238" i="4"/>
  <c r="M238" i="4" s="1"/>
  <c r="L239" i="4"/>
  <c r="M239" i="4" s="1"/>
  <c r="L240" i="4"/>
  <c r="M240" i="4" s="1"/>
  <c r="L241" i="4"/>
  <c r="M241" i="4" s="1"/>
  <c r="L242" i="4"/>
  <c r="M242" i="4" s="1"/>
  <c r="L243" i="4"/>
  <c r="M243" i="4" s="1"/>
  <c r="L244" i="4"/>
  <c r="M244" i="4" s="1"/>
  <c r="L245" i="4"/>
  <c r="M245" i="4" s="1"/>
  <c r="L246" i="4"/>
  <c r="M246" i="4" s="1"/>
  <c r="L247" i="4"/>
  <c r="M247" i="4" s="1"/>
  <c r="L248" i="4"/>
  <c r="M248" i="4" s="1"/>
  <c r="L249" i="4"/>
  <c r="M249" i="4" s="1"/>
  <c r="L250" i="4"/>
  <c r="M250" i="4" s="1"/>
  <c r="L251" i="4"/>
  <c r="M251" i="4" s="1"/>
  <c r="L252" i="4"/>
  <c r="M252" i="4" s="1"/>
  <c r="L253" i="4"/>
  <c r="M253" i="4" s="1"/>
  <c r="L254" i="4"/>
  <c r="M254" i="4" s="1"/>
  <c r="L255" i="4"/>
  <c r="M255" i="4" s="1"/>
  <c r="L256" i="4"/>
  <c r="M256" i="4" s="1"/>
  <c r="L257" i="4"/>
  <c r="M257" i="4" s="1"/>
  <c r="L258" i="4"/>
  <c r="M258" i="4" s="1"/>
  <c r="L259" i="4"/>
  <c r="M259" i="4" s="1"/>
  <c r="L260" i="4"/>
  <c r="M260" i="4" s="1"/>
  <c r="L261" i="4"/>
  <c r="M261" i="4" s="1"/>
  <c r="L262" i="4"/>
  <c r="M262" i="4" s="1"/>
  <c r="L263" i="4"/>
  <c r="M263" i="4" s="1"/>
  <c r="L264" i="4"/>
  <c r="M264" i="4" s="1"/>
  <c r="L265" i="4"/>
  <c r="M265" i="4" s="1"/>
  <c r="L266" i="4"/>
  <c r="M266" i="4" s="1"/>
  <c r="L267" i="4"/>
  <c r="M267" i="4" s="1"/>
  <c r="L268" i="4"/>
  <c r="M268" i="4" s="1"/>
  <c r="L269" i="4"/>
  <c r="M269" i="4" s="1"/>
  <c r="L270" i="4"/>
  <c r="M270" i="4" s="1"/>
  <c r="L271" i="4"/>
  <c r="M271" i="4" s="1"/>
  <c r="L272" i="4"/>
  <c r="M272" i="4" s="1"/>
  <c r="L273" i="4"/>
  <c r="M273" i="4" s="1"/>
  <c r="L274" i="4"/>
  <c r="M274" i="4" s="1"/>
  <c r="L275" i="4"/>
  <c r="M275" i="4" s="1"/>
  <c r="L276" i="4"/>
  <c r="M276" i="4" s="1"/>
  <c r="L277" i="4"/>
  <c r="M277" i="4" s="1"/>
  <c r="L278" i="4"/>
  <c r="M278" i="4" s="1"/>
  <c r="L279" i="4"/>
  <c r="M279" i="4" s="1"/>
  <c r="L280" i="4"/>
  <c r="M280" i="4" s="1"/>
  <c r="L281" i="4"/>
  <c r="M281" i="4" s="1"/>
  <c r="L282" i="4"/>
  <c r="M282" i="4" s="1"/>
  <c r="L283" i="4"/>
  <c r="M283" i="4" s="1"/>
  <c r="L284" i="4"/>
  <c r="M284" i="4" s="1"/>
  <c r="L285" i="4"/>
  <c r="M285" i="4" s="1"/>
  <c r="L286" i="4"/>
  <c r="M286" i="4" s="1"/>
  <c r="L287" i="4"/>
  <c r="M287" i="4" s="1"/>
  <c r="L288" i="4"/>
  <c r="M288" i="4" s="1"/>
  <c r="L289" i="4"/>
  <c r="M289" i="4" s="1"/>
  <c r="L290" i="4"/>
  <c r="M290" i="4" s="1"/>
  <c r="L291" i="4"/>
  <c r="M291" i="4" s="1"/>
  <c r="L292" i="4"/>
  <c r="M292" i="4" s="1"/>
  <c r="L293" i="4"/>
  <c r="M293" i="4" s="1"/>
  <c r="L294" i="4"/>
  <c r="M294" i="4" s="1"/>
  <c r="L295" i="4"/>
  <c r="M295" i="4" s="1"/>
  <c r="L296" i="4"/>
  <c r="M296" i="4" s="1"/>
  <c r="L297" i="4"/>
  <c r="M297" i="4" s="1"/>
  <c r="L298" i="4"/>
  <c r="M298" i="4" s="1"/>
  <c r="L299" i="4"/>
  <c r="M299" i="4" s="1"/>
  <c r="L300" i="4"/>
  <c r="M300" i="4" s="1"/>
  <c r="L301" i="4"/>
  <c r="M301" i="4" s="1"/>
  <c r="L302" i="4"/>
  <c r="M302" i="4" s="1"/>
  <c r="L303" i="4"/>
  <c r="M303" i="4" s="1"/>
  <c r="L304" i="4"/>
  <c r="M304" i="4" s="1"/>
  <c r="L305" i="4"/>
  <c r="M305" i="4" s="1"/>
  <c r="L306" i="4"/>
  <c r="M306" i="4" s="1"/>
  <c r="L307" i="4"/>
  <c r="M307" i="4" s="1"/>
  <c r="L308" i="4"/>
  <c r="M308" i="4" s="1"/>
  <c r="L309" i="4"/>
  <c r="M309" i="4" s="1"/>
  <c r="G47"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D10" i="4"/>
  <c r="D11" i="4"/>
  <c r="D12" i="4"/>
  <c r="L12" i="4" s="1"/>
  <c r="D13" i="4"/>
  <c r="L13" i="4" s="1"/>
  <c r="D14" i="4"/>
  <c r="L14" i="4" s="1"/>
  <c r="D15" i="4"/>
  <c r="L15" i="4" s="1"/>
  <c r="D16" i="4"/>
  <c r="L16" i="4" s="1"/>
  <c r="D17" i="4"/>
  <c r="L17" i="4" s="1"/>
  <c r="D18" i="4"/>
  <c r="L18" i="4" s="1"/>
  <c r="D19" i="4"/>
  <c r="L19" i="4" s="1"/>
  <c r="D20" i="4"/>
  <c r="L20" i="4" s="1"/>
  <c r="D21" i="4"/>
  <c r="L21" i="4" s="1"/>
  <c r="D22" i="4"/>
  <c r="L22" i="4" s="1"/>
  <c r="D23" i="4"/>
  <c r="L23" i="4" s="1"/>
  <c r="D24" i="4"/>
  <c r="L24" i="4" s="1"/>
  <c r="D25" i="4"/>
  <c r="L25" i="4" s="1"/>
  <c r="D26" i="4"/>
  <c r="L26" i="4" s="1"/>
  <c r="D27" i="4"/>
  <c r="L27" i="4" s="1"/>
  <c r="D28" i="4"/>
  <c r="L28" i="4" s="1"/>
  <c r="D29" i="4"/>
  <c r="L29" i="4" s="1"/>
  <c r="D30" i="4"/>
  <c r="L30" i="4" s="1"/>
  <c r="D31" i="4"/>
  <c r="L31" i="4" s="1"/>
  <c r="D32" i="4"/>
  <c r="L32" i="4" s="1"/>
  <c r="D33" i="4"/>
  <c r="L33" i="4" s="1"/>
  <c r="D34" i="4"/>
  <c r="L34" i="4" s="1"/>
  <c r="D35" i="4"/>
  <c r="L35" i="4" s="1"/>
  <c r="D36" i="4"/>
  <c r="L36" i="4" s="1"/>
  <c r="D37" i="4"/>
  <c r="L37" i="4" s="1"/>
  <c r="D38" i="4"/>
  <c r="L38" i="4" s="1"/>
  <c r="D39" i="4"/>
  <c r="L39" i="4" s="1"/>
  <c r="D40" i="4"/>
  <c r="L40" i="4" s="1"/>
  <c r="D41" i="4"/>
  <c r="L41" i="4" s="1"/>
  <c r="D42" i="4"/>
  <c r="L42" i="4" s="1"/>
  <c r="D43" i="4"/>
  <c r="L43" i="4" s="1"/>
  <c r="D44" i="4"/>
  <c r="L44" i="4" s="1"/>
  <c r="D45" i="4"/>
  <c r="L45" i="4" s="1"/>
  <c r="D46" i="4"/>
  <c r="L46" i="4" s="1"/>
  <c r="D47" i="4"/>
  <c r="L47" i="4" s="1"/>
  <c r="D48" i="4"/>
  <c r="L48" i="4" s="1"/>
  <c r="D49" i="4"/>
  <c r="L49" i="4" s="1"/>
  <c r="D50" i="4"/>
  <c r="L50" i="4" s="1"/>
  <c r="D51" i="4"/>
  <c r="L51" i="4" s="1"/>
  <c r="D52" i="4"/>
  <c r="L52" i="4" s="1"/>
  <c r="D53" i="4"/>
  <c r="L53" i="4" s="1"/>
  <c r="D54" i="4"/>
  <c r="L54" i="4" s="1"/>
  <c r="D55" i="4"/>
  <c r="L55" i="4" s="1"/>
  <c r="D56" i="4"/>
  <c r="L56" i="4" s="1"/>
  <c r="D57" i="4"/>
  <c r="L57" i="4" s="1"/>
  <c r="D58" i="4"/>
  <c r="L58" i="4" s="1"/>
  <c r="D59" i="4"/>
  <c r="L59" i="4" s="1"/>
  <c r="D60" i="4"/>
  <c r="L60" i="4" s="1"/>
  <c r="D61" i="4"/>
  <c r="L61" i="4" s="1"/>
  <c r="D62" i="4"/>
  <c r="L62" i="4" s="1"/>
  <c r="D63" i="4"/>
  <c r="L63" i="4" s="1"/>
  <c r="D64" i="4"/>
  <c r="L64" i="4" s="1"/>
  <c r="D65" i="4"/>
  <c r="L65" i="4" s="1"/>
  <c r="D66" i="4"/>
  <c r="L66" i="4" s="1"/>
  <c r="D67" i="4"/>
  <c r="L67" i="4" s="1"/>
  <c r="D68" i="4"/>
  <c r="L68" i="4" s="1"/>
  <c r="D69" i="4"/>
  <c r="L69" i="4" s="1"/>
  <c r="D70" i="4"/>
  <c r="L70" i="4" s="1"/>
  <c r="D71" i="4"/>
  <c r="L71" i="4" s="1"/>
  <c r="D72" i="4"/>
  <c r="L72" i="4" s="1"/>
  <c r="D73" i="4"/>
  <c r="L73" i="4" s="1"/>
  <c r="D74" i="4"/>
  <c r="L74" i="4" s="1"/>
  <c r="D75" i="4"/>
  <c r="L75" i="4" s="1"/>
  <c r="D76" i="4"/>
  <c r="L76" i="4" s="1"/>
  <c r="D77" i="4"/>
  <c r="L77" i="4" s="1"/>
  <c r="D78" i="4"/>
  <c r="L78" i="4" s="1"/>
  <c r="D79" i="4"/>
  <c r="L79" i="4" s="1"/>
  <c r="D80" i="4"/>
  <c r="L80" i="4" s="1"/>
  <c r="D81" i="4"/>
  <c r="L81" i="4" s="1"/>
  <c r="D82" i="4"/>
  <c r="L82" i="4" s="1"/>
  <c r="D83" i="4"/>
  <c r="L83" i="4" s="1"/>
  <c r="D84" i="4"/>
  <c r="L84" i="4" s="1"/>
  <c r="D85" i="4"/>
  <c r="G85" i="4" s="1"/>
  <c r="D86" i="4"/>
  <c r="L86" i="4" s="1"/>
  <c r="D87" i="4"/>
  <c r="L87" i="4" s="1"/>
  <c r="D88" i="4"/>
  <c r="L88" i="4" s="1"/>
  <c r="D89" i="4"/>
  <c r="L89" i="4" s="1"/>
  <c r="D90" i="4"/>
  <c r="L90" i="4" s="1"/>
  <c r="D91" i="4"/>
  <c r="L91" i="4" s="1"/>
  <c r="D92" i="4"/>
  <c r="L92" i="4" s="1"/>
  <c r="D93" i="4"/>
  <c r="L93" i="4" s="1"/>
  <c r="D94" i="4"/>
  <c r="L94" i="4" s="1"/>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L3" i="4"/>
  <c r="M2" i="4"/>
  <c r="B18" i="2"/>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I14" i="2"/>
  <c r="G10"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89" i="4" l="1"/>
  <c r="M89" i="4" s="1"/>
  <c r="G69" i="4"/>
  <c r="M69" i="4" s="1"/>
  <c r="F94" i="4"/>
  <c r="G94" i="4"/>
  <c r="F93" i="4"/>
  <c r="G93" i="4"/>
  <c r="F92" i="4"/>
  <c r="G92" i="4"/>
  <c r="G91" i="4"/>
  <c r="F91" i="4"/>
  <c r="F90" i="4"/>
  <c r="G90" i="4"/>
  <c r="F89" i="4"/>
  <c r="F88" i="4"/>
  <c r="G88" i="4"/>
  <c r="G87" i="4"/>
  <c r="F87" i="4"/>
  <c r="F86" i="4"/>
  <c r="G86" i="4"/>
  <c r="F85" i="4"/>
  <c r="L85" i="4"/>
  <c r="F83" i="4"/>
  <c r="G83" i="4"/>
  <c r="G84" i="4"/>
  <c r="F84" i="4"/>
  <c r="F82" i="4"/>
  <c r="G82" i="4"/>
  <c r="G81" i="4"/>
  <c r="F81" i="4"/>
  <c r="F80" i="4"/>
  <c r="G80" i="4"/>
  <c r="G79" i="4"/>
  <c r="F79" i="4"/>
  <c r="F78" i="4"/>
  <c r="G78" i="4"/>
  <c r="G77" i="4"/>
  <c r="F77" i="4"/>
  <c r="F76" i="4"/>
  <c r="G76" i="4"/>
  <c r="G75" i="4"/>
  <c r="F75" i="4"/>
  <c r="F74" i="4"/>
  <c r="G74" i="4"/>
  <c r="G73" i="4"/>
  <c r="F73" i="4"/>
  <c r="F72" i="4"/>
  <c r="G72" i="4"/>
  <c r="G71" i="4"/>
  <c r="F71" i="4"/>
  <c r="F70" i="4"/>
  <c r="G70" i="4"/>
  <c r="F69" i="4"/>
  <c r="G68" i="4"/>
  <c r="F68" i="4"/>
  <c r="F67" i="4"/>
  <c r="G67" i="4"/>
  <c r="F66" i="4"/>
  <c r="G66" i="4"/>
  <c r="F65" i="4"/>
  <c r="G65" i="4"/>
  <c r="G64" i="4"/>
  <c r="F64" i="4"/>
  <c r="F63" i="4"/>
  <c r="G63" i="4"/>
  <c r="F62" i="4"/>
  <c r="G62" i="4"/>
  <c r="F61" i="4"/>
  <c r="G61" i="4"/>
  <c r="G60" i="4"/>
  <c r="F60" i="4"/>
  <c r="F59" i="4"/>
  <c r="G59" i="4"/>
  <c r="F58" i="4"/>
  <c r="G58" i="4"/>
  <c r="F57" i="4"/>
  <c r="G57" i="4"/>
  <c r="G56" i="4"/>
  <c r="F56" i="4"/>
  <c r="F55" i="4"/>
  <c r="G55" i="4"/>
  <c r="F54" i="4"/>
  <c r="G54" i="4"/>
  <c r="F53" i="4"/>
  <c r="G53" i="4"/>
  <c r="G52" i="4"/>
  <c r="F52" i="4"/>
  <c r="F51" i="4"/>
  <c r="G51" i="4"/>
  <c r="F50" i="4"/>
  <c r="G50" i="4"/>
  <c r="F49" i="4"/>
  <c r="G49" i="4"/>
  <c r="G48" i="4"/>
  <c r="F48" i="4"/>
  <c r="F47" i="4"/>
  <c r="F46" i="4"/>
  <c r="G46" i="4"/>
  <c r="F45" i="4"/>
  <c r="G45" i="4"/>
  <c r="G44" i="4"/>
  <c r="F44" i="4"/>
  <c r="G43" i="4"/>
  <c r="F43" i="4"/>
  <c r="F42" i="4"/>
  <c r="G42" i="4"/>
  <c r="F41" i="4"/>
  <c r="G41" i="4"/>
  <c r="G40" i="4"/>
  <c r="F40" i="4"/>
  <c r="G39" i="4"/>
  <c r="F39" i="4"/>
  <c r="F38" i="4"/>
  <c r="G38" i="4"/>
  <c r="F37" i="4"/>
  <c r="G37" i="4"/>
  <c r="G36" i="4"/>
  <c r="F36" i="4"/>
  <c r="G35" i="4"/>
  <c r="F35" i="4"/>
  <c r="F34" i="4"/>
  <c r="G34" i="4"/>
  <c r="F33" i="4"/>
  <c r="G33" i="4"/>
  <c r="G32" i="4"/>
  <c r="F32" i="4"/>
  <c r="G31" i="4"/>
  <c r="F31" i="4"/>
  <c r="F30" i="4"/>
  <c r="G30" i="4"/>
  <c r="F29" i="4"/>
  <c r="G29" i="4"/>
  <c r="G28" i="4"/>
  <c r="F28" i="4"/>
  <c r="G27" i="4"/>
  <c r="F27" i="4"/>
  <c r="F26" i="4"/>
  <c r="G26" i="4"/>
  <c r="F25" i="4"/>
  <c r="G25" i="4"/>
  <c r="G24" i="4"/>
  <c r="F24" i="4"/>
  <c r="G23" i="4"/>
  <c r="F23" i="4"/>
  <c r="F22" i="4"/>
  <c r="G22" i="4"/>
  <c r="F21" i="4"/>
  <c r="G21" i="4"/>
  <c r="G20" i="4"/>
  <c r="F20" i="4"/>
  <c r="G19" i="4"/>
  <c r="F19" i="4"/>
  <c r="F18" i="4"/>
  <c r="G18" i="4"/>
  <c r="F17" i="4"/>
  <c r="G17" i="4"/>
  <c r="G16" i="4"/>
  <c r="F16" i="4"/>
  <c r="G15" i="4"/>
  <c r="F15" i="4"/>
  <c r="F14" i="4"/>
  <c r="G14" i="4"/>
  <c r="F13" i="4"/>
  <c r="G13" i="4"/>
  <c r="M13" i="4" s="1"/>
  <c r="G11" i="1"/>
  <c r="L10" i="4"/>
  <c r="L11" i="4"/>
  <c r="G12" i="4"/>
  <c r="M12" i="4" s="1"/>
  <c r="F11" i="4"/>
  <c r="G11" i="4"/>
  <c r="F12" i="4"/>
  <c r="F10" i="4"/>
  <c r="G10" i="4"/>
  <c r="M63" i="4" s="1"/>
  <c r="G3" i="1"/>
  <c r="G2" i="1"/>
  <c r="C18" i="2"/>
  <c r="M29" i="4" l="1"/>
  <c r="M33" i="4"/>
  <c r="M37" i="4"/>
  <c r="M41" i="4"/>
  <c r="M45" i="4"/>
  <c r="M53" i="4"/>
  <c r="M55" i="4"/>
  <c r="M57" i="4"/>
  <c r="M59" i="4"/>
  <c r="M61" i="4"/>
  <c r="M64" i="4"/>
  <c r="M68" i="4"/>
  <c r="M85" i="4"/>
  <c r="M91" i="4"/>
  <c r="M21" i="4"/>
  <c r="M19" i="4"/>
  <c r="M23" i="4"/>
  <c r="M27" i="4"/>
  <c r="M31" i="4"/>
  <c r="M35" i="4"/>
  <c r="M39" i="4"/>
  <c r="M43" i="4"/>
  <c r="M50" i="4"/>
  <c r="M51" i="4"/>
  <c r="M65" i="4"/>
  <c r="M67" i="4"/>
  <c r="M71" i="4"/>
  <c r="M73" i="4"/>
  <c r="M75" i="4"/>
  <c r="M77" i="4"/>
  <c r="M79" i="4"/>
  <c r="M81" i="4"/>
  <c r="M84" i="4"/>
  <c r="M87" i="4"/>
  <c r="M90" i="4"/>
  <c r="M92" i="4"/>
  <c r="M94" i="4"/>
  <c r="M47" i="4"/>
  <c r="M25" i="4"/>
  <c r="M14" i="4"/>
  <c r="M18" i="4"/>
  <c r="M22" i="4"/>
  <c r="M26" i="4"/>
  <c r="M30" i="4"/>
  <c r="M34" i="4"/>
  <c r="M38" i="4"/>
  <c r="M42" i="4"/>
  <c r="M46" i="4"/>
  <c r="M48" i="4"/>
  <c r="M54" i="4"/>
  <c r="M58" i="4"/>
  <c r="M62" i="4"/>
  <c r="M70" i="4"/>
  <c r="M72" i="4"/>
  <c r="M74" i="4"/>
  <c r="M76" i="4"/>
  <c r="M78" i="4"/>
  <c r="M80" i="4"/>
  <c r="M82" i="4"/>
  <c r="M83" i="4"/>
  <c r="M86" i="4"/>
  <c r="M88" i="4"/>
  <c r="M17" i="4"/>
  <c r="M15" i="4"/>
  <c r="M16" i="4"/>
  <c r="M20" i="4"/>
  <c r="M24" i="4"/>
  <c r="M28" i="4"/>
  <c r="M32" i="4"/>
  <c r="M36" i="4"/>
  <c r="M40" i="4"/>
  <c r="M44" i="4"/>
  <c r="M49" i="4"/>
  <c r="M52" i="4"/>
  <c r="M56" i="4"/>
  <c r="M60" i="4"/>
  <c r="M66" i="4"/>
  <c r="M93" i="4"/>
  <c r="M11" i="4"/>
  <c r="M10" i="4"/>
  <c r="C19" i="2"/>
  <c r="C20" i="2" l="1"/>
  <c r="C21" i="2" l="1"/>
  <c r="C22" i="2"/>
  <c r="C23" i="2" l="1"/>
  <c r="C24" i="2" l="1"/>
  <c r="C25" i="2" l="1"/>
  <c r="C26" i="2" l="1"/>
  <c r="C27" i="2" l="1"/>
  <c r="C28" i="2" l="1"/>
  <c r="C29" i="2" l="1"/>
  <c r="C30" i="2" l="1"/>
  <c r="C31" i="2" l="1"/>
  <c r="C32" i="2" l="1"/>
  <c r="C33" i="2" l="1"/>
  <c r="C34" i="2" l="1"/>
  <c r="C35" i="2" l="1"/>
  <c r="C36" i="2" l="1"/>
  <c r="C37" i="2" l="1"/>
  <c r="C38" i="2" l="1"/>
  <c r="C39" i="2" l="1"/>
  <c r="C40" i="2" l="1"/>
  <c r="C41" i="2" l="1"/>
  <c r="C42" i="2" l="1"/>
  <c r="C43" i="2" l="1"/>
  <c r="C44" i="2" l="1"/>
  <c r="C45" i="2" l="1"/>
  <c r="C46" i="2" l="1"/>
  <c r="C47" i="2" l="1"/>
  <c r="C48" i="2" l="1"/>
  <c r="C49" i="2" l="1"/>
  <c r="C50" i="2" l="1"/>
  <c r="C51" i="2" l="1"/>
  <c r="C52" i="2" l="1"/>
  <c r="C53" i="2" l="1"/>
  <c r="C54" i="2" l="1"/>
  <c r="C55" i="2" l="1"/>
  <c r="C56" i="2" l="1"/>
  <c r="C57" i="2" l="1"/>
  <c r="C58" i="2" l="1"/>
  <c r="C59" i="2" l="1"/>
  <c r="C60" i="2" l="1"/>
  <c r="C61" i="2" l="1"/>
  <c r="C62" i="2" l="1"/>
  <c r="C63" i="2" l="1"/>
  <c r="C64" i="2" l="1"/>
  <c r="C65" i="2" l="1"/>
  <c r="C66" i="2" l="1"/>
  <c r="C67" i="2" l="1"/>
  <c r="C68" i="2" l="1"/>
  <c r="C69" i="2" l="1"/>
  <c r="C70" i="2" l="1"/>
  <c r="C71" i="2" l="1"/>
  <c r="C72" i="2" l="1"/>
  <c r="C73" i="2" l="1"/>
  <c r="C74" i="2" l="1"/>
  <c r="C75" i="2" l="1"/>
  <c r="C76" i="2" l="1"/>
  <c r="C77" i="2" l="1"/>
  <c r="C78" i="2" l="1"/>
  <c r="C79" i="2" l="1"/>
  <c r="C80" i="2" l="1"/>
  <c r="C81" i="2" l="1"/>
  <c r="C82" i="2" l="1"/>
  <c r="C83" i="2" l="1"/>
  <c r="C84" i="2" l="1"/>
  <c r="C85" i="2" l="1"/>
  <c r="C86" i="2" l="1"/>
  <c r="C87" i="2" l="1"/>
  <c r="C88" i="2" l="1"/>
  <c r="C89" i="2" l="1"/>
  <c r="C90" i="2" l="1"/>
  <c r="C91" i="2" l="1"/>
  <c r="C92" i="2" l="1"/>
  <c r="C93" i="2" l="1"/>
  <c r="C94" i="2" l="1"/>
  <c r="C95" i="2" l="1"/>
  <c r="C96" i="2" l="1"/>
  <c r="C97" i="2" l="1"/>
  <c r="C98" i="2" l="1"/>
  <c r="C99" i="2" l="1"/>
  <c r="C100" i="2" l="1"/>
  <c r="C101" i="2" l="1"/>
  <c r="C102" i="2" l="1"/>
  <c r="C103" i="2" l="1"/>
  <c r="C104" i="2" l="1"/>
  <c r="C105" i="2" l="1"/>
  <c r="C106" i="2" l="1"/>
  <c r="C107" i="2" l="1"/>
  <c r="C108" i="2" l="1"/>
  <c r="C109" i="2" l="1"/>
  <c r="C110" i="2" l="1"/>
  <c r="C111" i="2" l="1"/>
  <c r="C112" i="2" l="1"/>
</calcChain>
</file>

<file path=xl/sharedStrings.xml><?xml version="1.0" encoding="utf-8"?>
<sst xmlns="http://schemas.openxmlformats.org/spreadsheetml/2006/main" count="566" uniqueCount="250">
  <si>
    <t>start. č.</t>
  </si>
  <si>
    <t>klub</t>
  </si>
  <si>
    <t>m/ž</t>
  </si>
  <si>
    <t>ročník</t>
  </si>
  <si>
    <t>věk</t>
  </si>
  <si>
    <t>kategorie</t>
  </si>
  <si>
    <t>IDENTIFIKAČNÍ ÚDAJE:</t>
  </si>
  <si>
    <t>Pořadatel:</t>
  </si>
  <si>
    <t>Kontakt na pořadatele:</t>
  </si>
  <si>
    <t>den.měsíc.rok</t>
  </si>
  <si>
    <t>Vyplňte základní identifikační údaje k závodu.</t>
  </si>
  <si>
    <r>
      <t>Pro správné fungování je potřeba vyplnit "</t>
    </r>
    <r>
      <rPr>
        <u/>
        <sz val="10"/>
        <color theme="1"/>
        <rFont val="Calibri"/>
        <family val="2"/>
        <charset val="238"/>
        <scheme val="minor"/>
      </rPr>
      <t>Název závodu</t>
    </r>
    <r>
      <rPr>
        <sz val="10"/>
        <color theme="1"/>
        <rFont val="Calibri"/>
        <family val="2"/>
        <charset val="238"/>
        <scheme val="minor"/>
      </rPr>
      <t>" a především "</t>
    </r>
    <r>
      <rPr>
        <u/>
        <sz val="10"/>
        <color theme="1"/>
        <rFont val="Calibri"/>
        <family val="2"/>
        <charset val="238"/>
        <scheme val="minor"/>
      </rPr>
      <t>Termín konání závodu</t>
    </r>
    <r>
      <rPr>
        <sz val="10"/>
        <color theme="1"/>
        <rFont val="Calibri"/>
        <family val="2"/>
        <charset val="238"/>
        <scheme val="minor"/>
      </rPr>
      <t>"!!!</t>
    </r>
  </si>
  <si>
    <t>příjmení jméno</t>
  </si>
  <si>
    <t>pořadí</t>
  </si>
  <si>
    <t>příjmení a jméno</t>
  </si>
  <si>
    <t>hod</t>
  </si>
  <si>
    <t>min</t>
  </si>
  <si>
    <t>sek</t>
  </si>
  <si>
    <t>čas</t>
  </si>
  <si>
    <t>Kdo?</t>
  </si>
  <si>
    <t>Proč?</t>
  </si>
  <si>
    <t>Jak na to?</t>
  </si>
  <si>
    <t>Co?</t>
  </si>
  <si>
    <t>Tento soubor je určen pořadatelům (nejenom běžeckých) závodů, kteří doposud nemají žádné šikovné udělátko, které by jim pomohlo s evidencí závodníků a zpracováním výsledků. A nebo možná nějaké mají, ale nejsou s ním zase až tak spokojeni.</t>
  </si>
  <si>
    <t xml:space="preserve">Nejdřív všechny zaregistrovat, pokud možno správně, bez překlepů a chybějících údajů např. o ročníku narození. Přitom ohlídat správné rozdělení do kategorií. Už jsou všichni? Tak honem na start ... </t>
  </si>
  <si>
    <t>A je po závodě. Běžci spokojeně odjíždějí, ale vás ještě čeká zpracovat celkové výsledky, přepsat je z papíru do počítače a uveřejnit či rozeslat tak, aby se všichni mohli nejpozději hned po víkendu dozvědět, jak vlastně dopadli.</t>
  </si>
  <si>
    <t>Jo, je to pěkná fuška! My to víme a buďte si jisti, že tuhle vaši práci a nadšení nezměrně obdivujeme a oceňujeme. Ale nechceme vás v tom nechat samotné. Proto jsme připravili tento soubor a doufám, že vám pomůže a usnadní práci při pořádání právě vašeho závodu.</t>
  </si>
  <si>
    <t>1. Index</t>
  </si>
  <si>
    <t>Začneme zvolna na listu "1. Index".</t>
  </si>
  <si>
    <t>Název závodu*:</t>
  </si>
  <si>
    <t>Zde vyplňte základní identifikační údaje o závodě.</t>
  </si>
  <si>
    <t>Povinná pole jsou "Název závodu" a "Termín konání závodu".</t>
  </si>
  <si>
    <t>Pole "Pořadatel" a "Kontakt na pořadatele" nejsou sice povinné, ale uvítáme jejich vyplnění v případě, že by bylo potřeba něco konzultovat či vyjasnit.</t>
  </si>
  <si>
    <t>I n s t r u k c e:</t>
  </si>
  <si>
    <t>K o n t r o l a:</t>
  </si>
  <si>
    <r>
      <rPr>
        <sz val="10"/>
        <color theme="1"/>
        <rFont val="Calibri"/>
        <family val="2"/>
        <charset val="238"/>
      </rPr>
      <t xml:space="preserve">• </t>
    </r>
    <r>
      <rPr>
        <sz val="10"/>
        <color theme="1"/>
        <rFont val="Calibri"/>
        <family val="2"/>
        <charset val="238"/>
        <scheme val="minor"/>
      </rPr>
      <t>Aby vše správně fungovalo, je potřeba nejprve správně vyplnit termín konání závodu na listu "</t>
    </r>
    <r>
      <rPr>
        <u/>
        <sz val="10"/>
        <color theme="1"/>
        <rFont val="Calibri"/>
        <family val="2"/>
        <charset val="238"/>
        <scheme val="minor"/>
      </rPr>
      <t>1. Index</t>
    </r>
    <r>
      <rPr>
        <sz val="10"/>
        <color theme="1"/>
        <rFont val="Calibri"/>
        <family val="2"/>
        <charset val="238"/>
        <scheme val="minor"/>
      </rPr>
      <t>"!</t>
    </r>
  </si>
  <si>
    <t>• Ve výchozí podobě jsou kategorie předvyplněné podle pravidel Jihočeského běžeckého poháru na rok 2016.</t>
  </si>
  <si>
    <t>M kategorie</t>
  </si>
  <si>
    <t>Z kategorie</t>
  </si>
  <si>
    <r>
      <t xml:space="preserve">• Do sloupečků "M </t>
    </r>
    <r>
      <rPr>
        <u/>
        <sz val="10"/>
        <color theme="1"/>
        <rFont val="Calibri"/>
        <family val="2"/>
        <charset val="238"/>
        <scheme val="minor"/>
      </rPr>
      <t>kategorie</t>
    </r>
    <r>
      <rPr>
        <sz val="10"/>
        <color theme="1"/>
        <rFont val="Calibri"/>
        <family val="2"/>
        <charset val="238"/>
        <scheme val="minor"/>
      </rPr>
      <t>" a "Z kategorie" vyplňte podle pohlaví a ročníku/věku označení kategorie závodu.</t>
    </r>
  </si>
  <si>
    <t>muži</t>
  </si>
  <si>
    <t>ženy</t>
  </si>
  <si>
    <t>Pokud preferujete jiné rozdělení, zadané hodnoty jednoduše přepište.</t>
  </si>
  <si>
    <t>Než se do toho pustíte:</t>
  </si>
  <si>
    <t>Aktuálně zbývá ještě nevyplněno:</t>
  </si>
  <si>
    <t>• Důrazně doporučujeme vyplnit kategorie ve všech řádcích!</t>
  </si>
  <si>
    <t>Termín závodu*:</t>
  </si>
  <si>
    <t>(preferujeme "blbuvzdorné" označení 18-39, 40-49, atd., ale může být i klasika v podobě A, B, C ...)</t>
  </si>
  <si>
    <t>2. Kategorie</t>
  </si>
  <si>
    <t>V listu "2. Kategorie" je potřeba definovat jednotlivé kategorie, které jsou pro závod vypsány.</t>
  </si>
  <si>
    <t>Kategorie se vyplňují podle ročníků narození resp. věku dosaženého v aktuálním kalendářním roce.</t>
  </si>
  <si>
    <t>Kategorie se definují zvlášť pro muže a zvlášť pro ženy.</t>
  </si>
  <si>
    <t>Označení kategorií je čistě na vás. My preferujeme více popisné označení (např. 19-34 pro kategorii 19 až 34 let), nicméně můžete použít i klasické značení pomocí písmen A, B, C ... nebo slovní označení (např. mladí, staří ...). Zkrátka žádné omezení tady neplatí.</t>
  </si>
  <si>
    <t>Ve výchozím nastavení jsou předvyplněné kategorie podle pravidel Jihočeského běžeckého poháru na rok 2016. Pokud chcete jiné rozdělení, zadané hodnoty jednoduše přepište.</t>
  </si>
  <si>
    <t>3. REGISTRACE</t>
  </si>
  <si>
    <t>Identifikační údaje závodu a rozdělení do kategorií si můžete (a my to tak i doporučujeme) v klidu vyplnit v předstihu. Pokud máte, můžete se směle pustit do registrace na závod.</t>
  </si>
  <si>
    <t>Je to jednoduché. Co řádek, to jednotlivý běžec či běžkyně. Postupně pro něj vyplníte:</t>
  </si>
  <si>
    <t xml:space="preserve"> - přidělené startovní číslo   (*povinný údaj)</t>
  </si>
  <si>
    <t xml:space="preserve"> - příjmení a jméno (*povinný údaj)</t>
  </si>
  <si>
    <t xml:space="preserve"> - ročník narození   (*povinný údaj)</t>
  </si>
  <si>
    <t xml:space="preserve"> - klubovou příslušnost, bydliště nebo jinou identifikaci ... a nebo taky nic (není povinné)</t>
  </si>
  <si>
    <t xml:space="preserve"> - pohlaví M nebo Z  (*povinný údaj)</t>
  </si>
  <si>
    <t>4 .   V Ý S L E D K O V Á   L I S T I N A</t>
  </si>
  <si>
    <t>2 .   K A T E G O R I E</t>
  </si>
  <si>
    <t>3.   R E G I S T R A C E</t>
  </si>
  <si>
    <t>• Vyplňte startovní číslo, jméno, ročník, klub a pohlaví závodníka.</t>
  </si>
  <si>
    <r>
      <t xml:space="preserve">• Pokud jsou správně vyplněny </t>
    </r>
    <r>
      <rPr>
        <u/>
        <sz val="10"/>
        <color theme="1"/>
        <rFont val="Calibri"/>
        <family val="2"/>
        <charset val="238"/>
        <scheme val="minor"/>
      </rPr>
      <t>Identifikační údaje</t>
    </r>
    <r>
      <rPr>
        <sz val="10"/>
        <color theme="1"/>
        <rFont val="Calibri"/>
        <family val="2"/>
        <charset val="238"/>
        <scheme val="minor"/>
      </rPr>
      <t xml:space="preserve"> a </t>
    </r>
    <r>
      <rPr>
        <u/>
        <sz val="10"/>
        <color theme="1"/>
        <rFont val="Calibri"/>
        <family val="2"/>
        <charset val="238"/>
        <scheme val="minor"/>
      </rPr>
      <t>Definice kategorií</t>
    </r>
    <r>
      <rPr>
        <sz val="10"/>
        <color theme="1"/>
        <rFont val="Calibri"/>
        <family val="2"/>
        <charset val="238"/>
        <scheme val="minor"/>
      </rPr>
      <t>, doplní se automaticky kategorie.</t>
    </r>
  </si>
  <si>
    <t>Tabulka je připravena pro registraci 300 běžců. Pokud náhodou očekáváte hojnější účast, kontaktujte nás, tabulku vám rádi rozšíříme.</t>
  </si>
  <si>
    <t>kontrola duplicit</t>
  </si>
  <si>
    <r>
      <t xml:space="preserve">• Startovní číslo se může vyskytovat </t>
    </r>
    <r>
      <rPr>
        <sz val="10"/>
        <color theme="1"/>
        <rFont val="Calibri"/>
        <family val="2"/>
        <charset val="238"/>
        <scheme val="minor"/>
      </rPr>
      <t>pouze jednou! Kontrola případných duplicit je posledním sloupci.</t>
    </r>
  </si>
  <si>
    <t>Pozor! Při registraci se provádí kontrola duplicity startovního čísla! Jedno startovní číslo se může vyskytovat ve startovní listině pouze jednou, nikdy ne víckrát!</t>
  </si>
  <si>
    <t>poř. kat.</t>
  </si>
  <si>
    <t>• Vyplňte startovní číslo a dosažený čas ve formě hodiny, minuty, sekundy.</t>
  </si>
  <si>
    <t>• Pokud jste správně provedli všechny předchozí kroky (Identifikační údaje, Kategorie, Registrace), vše ostatní se doplní automaticky.</t>
  </si>
  <si>
    <t>Předpoklady</t>
  </si>
  <si>
    <t xml:space="preserve">Pozor! Soubor a všechny jeho funkce jsou postaveny a otestovány na verzi Microsoft Excel 2010 a novější. Pokud máte k dispozici starší verzi, nemůžeme garantovat 100%-ní funkčnost. </t>
  </si>
  <si>
    <t>4. VYSLEDKY</t>
  </si>
  <si>
    <t>Pokud máte správně zaregistrováno, zbývá už jen málo.</t>
  </si>
  <si>
    <t>V cíli si zapisujte pořadí, startovní číslo a dosažený čas. Tyto údaje pak doplňte do tabulky "4. VYSLEDKY". Na základě startovního čísla z registrací se automaticky vyplní jméno, ročník, klub, kategorie a také se vypočítá pořadí v kategorii.</t>
  </si>
  <si>
    <t>Ahoj! Jsme Jihočeský klub maratonců, z.s. a pořádáme již několik let Jihočeský běžecký pohár, celoroční sérii závodů po celých Jižních Čechách. Kontakty na nás najdete na www.jihoceskybezeckypohar.cz.</t>
  </si>
  <si>
    <t xml:space="preserve">Znáte to ... Pořádáte závody už dlouho, ale v posledních letech chodí čím dál tím víc lidí. Ne, že by to nebylo fajn ... ale je s tím daleko víc práce, možná i dřiny, dalo by se říct. </t>
  </si>
  <si>
    <t>... protože za chvíli jsou v cíli první rychlíci. Honem zapisovat pořadí, startovní čísla, časy ... a pak si to vzít, seřadit, udělat rychle alespoň medailové pořadí celkem i po kategoriích a vyhlásit výsledky.</t>
  </si>
  <si>
    <t>A teď vám ukážeme, jak na to. Půjdeme pěkně postupně krok po kroku. Pozor! Správná funkcionalita jednotlivých kroků (např. registrace) závisí na správném zpracování kroků předchozích. Proto vřele nedoporučujeme přístup typu "to dodělám potom ...". Zkrátka nejprve úplně dokončete jeden krok a pak teprve pokračujte dál.</t>
  </si>
  <si>
    <t>Tabulka pokrývá věkové rozpětí od 6 do 100 let a to by mělo na 99,9% stačit. Důrazně doporučujeme pečlivě a kompletně vyplnit kategorie u všech řádků resp. ročníků narození pro případ, že by se náhodou dostavil mladý supertalent nebo čiperný kmet.</t>
  </si>
  <si>
    <t>Registrace je klíčkový krok. Od jejího správného vyplnění se následně odvíjí správné zpracování výsledků. Snažte se proto, i přes fofr a zmatek, který leckdy při registracích panuje, vyplnit vše správně a hlavně kompletně! A jak na to?</t>
  </si>
  <si>
    <t>Není potřeba vyplňovat kategorii. Ta se vyplní sama automaticky na základě ročníku narození, pakliže jste správně definovali kategorie o krok dříve.</t>
  </si>
  <si>
    <t>Svatováclavský běh Vodňany</t>
  </si>
  <si>
    <t>Robert Huneš</t>
  </si>
  <si>
    <t>hunes@seznam.cz</t>
  </si>
  <si>
    <t>A</t>
  </si>
  <si>
    <t>B</t>
  </si>
  <si>
    <t>C</t>
  </si>
  <si>
    <t>D</t>
  </si>
  <si>
    <t>E</t>
  </si>
  <si>
    <t>Jméno a příjmení</t>
  </si>
  <si>
    <t>vybráno z účtu</t>
  </si>
  <si>
    <t xml:space="preserve">uhrazeno </t>
  </si>
  <si>
    <t>Registrační poplatky</t>
  </si>
  <si>
    <t>start. Č.</t>
  </si>
  <si>
    <t>zaslána odpověď</t>
  </si>
  <si>
    <t>M</t>
  </si>
  <si>
    <t>Blažek Bohuslav</t>
  </si>
  <si>
    <t>ČB</t>
  </si>
  <si>
    <t>Šoustar Bohumír</t>
  </si>
  <si>
    <t>Tomášková Gabriela</t>
  </si>
  <si>
    <t>Z</t>
  </si>
  <si>
    <t>Trnka Jiří</t>
  </si>
  <si>
    <t>TC Dvořák</t>
  </si>
  <si>
    <t>Trnková Petra</t>
  </si>
  <si>
    <t>ČVUT Praha</t>
  </si>
  <si>
    <t>Geis ČB</t>
  </si>
  <si>
    <t>Piačka Vladimír</t>
  </si>
  <si>
    <t>SOVT Radio Vodňany</t>
  </si>
  <si>
    <t>Zlochová Simona</t>
  </si>
  <si>
    <t xml:space="preserve">Círal František </t>
  </si>
  <si>
    <t>Dvory n. Lužnicí</t>
  </si>
  <si>
    <t>Vorlová Dana</t>
  </si>
  <si>
    <t>Relax běhy</t>
  </si>
  <si>
    <t>Prachatice</t>
  </si>
  <si>
    <t>Maryška Petr</t>
  </si>
  <si>
    <t xml:space="preserve">Buchlovská Kristýna </t>
  </si>
  <si>
    <t>TJ Lokomotiva Svatonice</t>
  </si>
  <si>
    <t>Pojsl Jan</t>
  </si>
  <si>
    <t>Intelis Písek</t>
  </si>
  <si>
    <t>Hronová Božena</t>
  </si>
  <si>
    <t>Šutri Prachatice</t>
  </si>
  <si>
    <t>Fryš Čestmír</t>
  </si>
  <si>
    <t>Vodňany</t>
  </si>
  <si>
    <t>Rokos Lukáš</t>
  </si>
  <si>
    <t>Jiskra Třeboň</t>
  </si>
  <si>
    <t>Rokos Ivan</t>
  </si>
  <si>
    <t>nikdo</t>
  </si>
  <si>
    <t>.</t>
  </si>
  <si>
    <t>Buchlovský Petr</t>
  </si>
  <si>
    <t>Dokulicová Ludmila</t>
  </si>
  <si>
    <t>Sokol Stachy</t>
  </si>
  <si>
    <t>Štěpán Kamil</t>
  </si>
  <si>
    <t xml:space="preserve">Vondrášek Štěpán </t>
  </si>
  <si>
    <t>SK Čtyři Dvory</t>
  </si>
  <si>
    <t>Topor Milan</t>
  </si>
  <si>
    <t>Děti Kleti</t>
  </si>
  <si>
    <t>Vejsada Marek</t>
  </si>
  <si>
    <t>Yukon</t>
  </si>
  <si>
    <t>Kůrka Tomáš</t>
  </si>
  <si>
    <t>Čkyně</t>
  </si>
  <si>
    <t>Budil Roman</t>
  </si>
  <si>
    <t>PK Vytrvalci RB</t>
  </si>
  <si>
    <t>Kremsa Petr</t>
  </si>
  <si>
    <t>KPD Plzeň</t>
  </si>
  <si>
    <t>Vařáková Pavla</t>
  </si>
  <si>
    <t>Berva Úči Zliv</t>
  </si>
  <si>
    <t>Čanda Ladislav</t>
  </si>
  <si>
    <t>noname</t>
  </si>
  <si>
    <t>Vondrášek Martin</t>
  </si>
  <si>
    <t>TJ Jiskra Třeboň</t>
  </si>
  <si>
    <t>není</t>
  </si>
  <si>
    <t>Blažek Branislav</t>
  </si>
  <si>
    <t>Jumping</t>
  </si>
  <si>
    <t>Brossaud Jack</t>
  </si>
  <si>
    <t>JBP</t>
  </si>
  <si>
    <t>Hulač Ondřej</t>
  </si>
  <si>
    <t>Rotorbike Buzice</t>
  </si>
  <si>
    <t>Krausová Aneta</t>
  </si>
  <si>
    <t>Longrun CZ ČB</t>
  </si>
  <si>
    <t>Černý Michal</t>
  </si>
  <si>
    <t>Černá Stanislava</t>
  </si>
  <si>
    <t>Soukup Josef</t>
  </si>
  <si>
    <t>Zliv</t>
  </si>
  <si>
    <t>Diviš Jiří</t>
  </si>
  <si>
    <t>CBC team</t>
  </si>
  <si>
    <t>Vojč Pavel</t>
  </si>
  <si>
    <t>Ružička Jindřich</t>
  </si>
  <si>
    <t>Sokol ČB</t>
  </si>
  <si>
    <t>Benedová Zdeňka</t>
  </si>
  <si>
    <t>Zdvihal Lukáš</t>
  </si>
  <si>
    <t>LipnoMan</t>
  </si>
  <si>
    <t>Hruška Luděk</t>
  </si>
  <si>
    <t>RunTeam Borovany</t>
  </si>
  <si>
    <t>Sýkora Tomáš</t>
  </si>
  <si>
    <t>RC Partizan Beograd</t>
  </si>
  <si>
    <t>Malík Vít</t>
  </si>
  <si>
    <t>Cewc Borovany</t>
  </si>
  <si>
    <t>Prokeš Josef</t>
  </si>
  <si>
    <t>Rechtoriková Linda</t>
  </si>
  <si>
    <t>Spsvd Jistebnice</t>
  </si>
  <si>
    <t>Palivec David</t>
  </si>
  <si>
    <t>Atletika Písek</t>
  </si>
  <si>
    <t>Svoboda Václav</t>
  </si>
  <si>
    <t>JKM ČB</t>
  </si>
  <si>
    <t>Valíček Václav</t>
  </si>
  <si>
    <t>ČZ Strakonice</t>
  </si>
  <si>
    <t>Valíček Radek</t>
  </si>
  <si>
    <t>Gyurusi Martin</t>
  </si>
  <si>
    <t>Veselí nad Lužnicí</t>
  </si>
  <si>
    <t>Studnář Lukáš</t>
  </si>
  <si>
    <t>Filipová Klára</t>
  </si>
  <si>
    <t>Dolní Bukovsko</t>
  </si>
  <si>
    <t>Zelenka Libor</t>
  </si>
  <si>
    <t>Tábor</t>
  </si>
  <si>
    <t>Bizon Radek</t>
  </si>
  <si>
    <t>Římov</t>
  </si>
  <si>
    <t>Zodererová Václava</t>
  </si>
  <si>
    <t>Sokol Žižkov</t>
  </si>
  <si>
    <t>Habara Jaromír</t>
  </si>
  <si>
    <t>JBP tři běžci</t>
  </si>
  <si>
    <t>Kadlec Miroslav</t>
  </si>
  <si>
    <t>Kamenný Újezd</t>
  </si>
  <si>
    <t>Boháč Karel</t>
  </si>
  <si>
    <t>Liga 2000 Tábor</t>
  </si>
  <si>
    <t>Doležálek Zdeněk</t>
  </si>
  <si>
    <t>Petr Hoffman</t>
  </si>
  <si>
    <t>Žlábek Pavel</t>
  </si>
  <si>
    <t>MK Kladno</t>
  </si>
  <si>
    <t>Velinský Martin</t>
  </si>
  <si>
    <t>Písek</t>
  </si>
  <si>
    <t>Pítek Jan</t>
  </si>
  <si>
    <t>Nákří</t>
  </si>
  <si>
    <t>Klimeš Petr</t>
  </si>
  <si>
    <t>Pechová Jaroslava</t>
  </si>
  <si>
    <t>Mexico Team</t>
  </si>
  <si>
    <t>Kunešová Markéta</t>
  </si>
  <si>
    <t>Husinec</t>
  </si>
  <si>
    <t>Tišlerová Markéta</t>
  </si>
  <si>
    <t>Šimek Miroslav</t>
  </si>
  <si>
    <t>Dědič Michal</t>
  </si>
  <si>
    <t>Petrů Michal</t>
  </si>
  <si>
    <t>Scheinnerr Jiří</t>
  </si>
  <si>
    <t>Blatná</t>
  </si>
  <si>
    <t>Leszkow David</t>
  </si>
  <si>
    <t>Mrvík František</t>
  </si>
  <si>
    <t>DTJ Lomnice nad Lužnicí</t>
  </si>
  <si>
    <t>Janšta Pavel</t>
  </si>
  <si>
    <t>Ciao 2</t>
  </si>
  <si>
    <t>Konárek Zdeněk</t>
  </si>
  <si>
    <t>Jokl Rostislav</t>
  </si>
  <si>
    <t>WZC</t>
  </si>
  <si>
    <t>Louženský Ladislav</t>
  </si>
  <si>
    <t>KAP RUNNERS</t>
  </si>
  <si>
    <t>Nováčková Dana</t>
  </si>
  <si>
    <t>WRC</t>
  </si>
  <si>
    <t>Mára Václav</t>
  </si>
  <si>
    <t>STS Chvojkovice Brod</t>
  </si>
  <si>
    <t>Vivobhrefoot</t>
  </si>
  <si>
    <t>Csirik Jiří</t>
  </si>
  <si>
    <t>Loos Jaroslav</t>
  </si>
  <si>
    <t>Pillar Ladislav</t>
  </si>
  <si>
    <t>Mikolášek Arnošt</t>
  </si>
  <si>
    <t>Habara Jan</t>
  </si>
  <si>
    <t>Gazda Martin</t>
  </si>
  <si>
    <t>Hommer Roman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</si>
</sst>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 řádků&quot;"/>
    <numFmt numFmtId="165" formatCode="[h]:mm:ss;@"/>
    <numFmt numFmtId="166" formatCode="0&quot;.&quot;"/>
  </numFmts>
  <fonts count="15" x14ac:knownFonts="1">
    <font>
      <sz val="11"/>
      <color theme="1"/>
      <name val="Calibri"/>
      <family val="2"/>
      <charset val="238"/>
      <scheme val="minor"/>
    </font>
    <font>
      <sz val="10"/>
      <color theme="1"/>
      <name val="Calibri"/>
      <family val="2"/>
      <charset val="238"/>
      <scheme val="minor"/>
    </font>
    <font>
      <sz val="10"/>
      <name val="Calibri"/>
      <family val="2"/>
      <charset val="238"/>
      <scheme val="minor"/>
    </font>
    <font>
      <b/>
      <sz val="12"/>
      <color theme="1"/>
      <name val="Calibri"/>
      <family val="2"/>
      <charset val="238"/>
      <scheme val="minor"/>
    </font>
    <font>
      <u/>
      <sz val="10"/>
      <color theme="1"/>
      <name val="Calibri"/>
      <family val="2"/>
      <charset val="238"/>
      <scheme val="minor"/>
    </font>
    <font>
      <b/>
      <sz val="10"/>
      <name val="Calibri"/>
      <family val="2"/>
      <charset val="238"/>
      <scheme val="minor"/>
    </font>
    <font>
      <sz val="10"/>
      <color theme="0"/>
      <name val="Calibri"/>
      <family val="2"/>
      <charset val="238"/>
      <scheme val="minor"/>
    </font>
    <font>
      <b/>
      <sz val="10"/>
      <color theme="1"/>
      <name val="Calibri"/>
      <family val="2"/>
      <charset val="238"/>
      <scheme val="minor"/>
    </font>
    <font>
      <b/>
      <sz val="10"/>
      <color theme="0"/>
      <name val="Calibri"/>
      <family val="2"/>
      <charset val="238"/>
      <scheme val="minor"/>
    </font>
    <font>
      <u/>
      <sz val="10"/>
      <color theme="10"/>
      <name val="Calibri"/>
      <family val="2"/>
      <charset val="238"/>
      <scheme val="minor"/>
    </font>
    <font>
      <sz val="10"/>
      <color theme="1"/>
      <name val="Calibri"/>
      <family val="2"/>
      <charset val="238"/>
    </font>
    <font>
      <b/>
      <sz val="10"/>
      <color theme="1" tint="0.499984740745262"/>
      <name val="Calibri"/>
      <family val="2"/>
      <charset val="238"/>
      <scheme val="minor"/>
    </font>
    <font>
      <sz val="8"/>
      <color theme="0" tint="-0.34998626667073579"/>
      <name val="Calibri"/>
      <family val="2"/>
      <charset val="238"/>
      <scheme val="minor"/>
    </font>
    <font>
      <sz val="12"/>
      <color theme="1"/>
      <name val="Calibri"/>
      <family val="2"/>
      <charset val="238"/>
      <scheme val="minor"/>
    </font>
    <font>
      <sz val="14"/>
      <color theme="1"/>
      <name val="Calibri"/>
      <family val="2"/>
      <charset val="238"/>
      <scheme val="minor"/>
    </font>
  </fonts>
  <fills count="9">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6">
    <border>
      <left/>
      <right/>
      <top/>
      <bottom/>
      <diagonal/>
    </border>
    <border>
      <left/>
      <right/>
      <top/>
      <bottom style="hair">
        <color theme="0"/>
      </bottom>
      <diagonal/>
    </border>
    <border>
      <left/>
      <right/>
      <top style="hair">
        <color theme="0"/>
      </top>
      <bottom style="hair">
        <color theme="0"/>
      </bottom>
      <diagonal/>
    </border>
    <border>
      <left/>
      <right/>
      <top style="hair">
        <color theme="0"/>
      </top>
      <bottom/>
      <diagonal/>
    </border>
    <border>
      <left/>
      <right/>
      <top style="hair">
        <color theme="0"/>
      </top>
      <bottom style="thin">
        <color auto="1"/>
      </bottom>
      <diagonal/>
    </border>
    <border>
      <left/>
      <right/>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68">
    <xf numFmtId="0" fontId="0" fillId="0" borderId="0" xfId="0"/>
    <xf numFmtId="0" fontId="1" fillId="0" borderId="0" xfId="0" applyFont="1"/>
    <xf numFmtId="0" fontId="1" fillId="0" borderId="0" xfId="0" applyFont="1" applyAlignment="1">
      <alignment horizontal="center"/>
    </xf>
    <xf numFmtId="0" fontId="3" fillId="0" borderId="0" xfId="0" applyFont="1"/>
    <xf numFmtId="0" fontId="3"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xf>
    <xf numFmtId="0" fontId="3" fillId="0" borderId="0" xfId="0" applyFont="1" applyAlignment="1">
      <alignment horizontal="right"/>
    </xf>
    <xf numFmtId="14" fontId="3" fillId="0" borderId="0" xfId="0" applyNumberFormat="1" applyFont="1" applyAlignment="1">
      <alignment horizontal="right"/>
    </xf>
    <xf numFmtId="0" fontId="1" fillId="3" borderId="0" xfId="0" applyFont="1" applyFill="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2" xfId="0" applyNumberFormat="1" applyFont="1" applyFill="1" applyBorder="1" applyAlignment="1">
      <alignment horizontal="center"/>
    </xf>
    <xf numFmtId="0" fontId="2" fillId="3" borderId="4" xfId="0" applyNumberFormat="1" applyFont="1" applyFill="1" applyBorder="1" applyAlignment="1">
      <alignment horizontal="center"/>
    </xf>
    <xf numFmtId="0" fontId="5" fillId="5" borderId="5" xfId="0" applyFont="1" applyFill="1" applyBorder="1" applyAlignment="1" applyProtection="1">
      <alignment horizontal="left" vertical="top"/>
      <protection locked="0"/>
    </xf>
    <xf numFmtId="0" fontId="1" fillId="7" borderId="0" xfId="0" applyFont="1" applyFill="1" applyAlignment="1">
      <alignment horizontal="center"/>
    </xf>
    <xf numFmtId="0" fontId="2" fillId="6" borderId="0" xfId="0" applyFont="1" applyFill="1" applyAlignment="1" applyProtection="1">
      <alignment horizontal="center"/>
      <protection locked="0"/>
    </xf>
    <xf numFmtId="0" fontId="2" fillId="6" borderId="0" xfId="0" applyFont="1" applyFill="1" applyProtection="1">
      <protection locked="0"/>
    </xf>
    <xf numFmtId="0" fontId="1" fillId="7" borderId="0" xfId="0" applyFont="1" applyFill="1"/>
    <xf numFmtId="0" fontId="1" fillId="0" borderId="0" xfId="0" applyFont="1" applyAlignment="1">
      <alignment horizontal="left" vertical="top" indent="1"/>
    </xf>
    <xf numFmtId="0" fontId="1" fillId="0" borderId="0" xfId="0" applyFont="1" applyAlignment="1">
      <alignment horizontal="center" vertical="top"/>
    </xf>
    <xf numFmtId="0" fontId="11" fillId="0" borderId="0" xfId="0" applyFont="1" applyAlignment="1">
      <alignment vertical="top"/>
    </xf>
    <xf numFmtId="0" fontId="2" fillId="0" borderId="0" xfId="0" applyFont="1" applyAlignment="1">
      <alignment horizontal="center" vertical="top"/>
    </xf>
    <xf numFmtId="0" fontId="1" fillId="7" borderId="0" xfId="0" applyFont="1" applyFill="1" applyAlignment="1">
      <alignment horizontal="center" vertical="top"/>
    </xf>
    <xf numFmtId="0" fontId="5" fillId="4" borderId="0" xfId="0" applyFont="1" applyFill="1" applyBorder="1" applyAlignment="1" applyProtection="1">
      <alignment horizontal="center" vertical="top"/>
      <protection locked="0"/>
    </xf>
    <xf numFmtId="0" fontId="7" fillId="4" borderId="0" xfId="0" applyFont="1" applyFill="1" applyBorder="1" applyAlignment="1" applyProtection="1">
      <alignment horizontal="center" vertical="top"/>
      <protection locked="0"/>
    </xf>
    <xf numFmtId="0" fontId="12" fillId="0" borderId="0" xfId="0" applyFont="1" applyAlignment="1">
      <alignment horizontal="center" vertical="top"/>
    </xf>
    <xf numFmtId="164" fontId="1" fillId="0" borderId="0" xfId="0" applyNumberFormat="1" applyFont="1" applyAlignment="1">
      <alignment horizontal="left" vertical="top"/>
    </xf>
    <xf numFmtId="14" fontId="5" fillId="5" borderId="5" xfId="0" applyNumberFormat="1" applyFont="1" applyFill="1" applyBorder="1" applyAlignment="1" applyProtection="1">
      <alignment horizontal="left" vertical="top"/>
      <protection locked="0"/>
    </xf>
    <xf numFmtId="0" fontId="12" fillId="0" borderId="0" xfId="0" applyFont="1" applyAlignment="1">
      <alignment horizontal="left" vertical="top"/>
    </xf>
    <xf numFmtId="0" fontId="1" fillId="0" borderId="0" xfId="0" applyFont="1" applyFill="1" applyAlignment="1">
      <alignment vertical="top"/>
    </xf>
    <xf numFmtId="0" fontId="9" fillId="8" borderId="0" xfId="1" applyFill="1" applyAlignment="1">
      <alignment horizontal="center" vertical="top"/>
    </xf>
    <xf numFmtId="0" fontId="8" fillId="8" borderId="0" xfId="0" applyFont="1" applyFill="1" applyBorder="1" applyAlignment="1">
      <alignment horizontal="center" vertical="top"/>
    </xf>
    <xf numFmtId="0" fontId="1" fillId="8" borderId="0" xfId="0" applyFont="1" applyFill="1" applyBorder="1" applyAlignment="1">
      <alignment horizontal="center" vertical="top"/>
    </xf>
    <xf numFmtId="0" fontId="1" fillId="0" borderId="0" xfId="0" applyFont="1" applyFill="1" applyBorder="1" applyAlignment="1">
      <alignment horizontal="center" vertical="top"/>
    </xf>
    <xf numFmtId="0" fontId="9" fillId="8" borderId="0" xfId="1" applyFill="1" applyBorder="1" applyAlignment="1">
      <alignment horizontal="center" vertical="top"/>
    </xf>
    <xf numFmtId="0" fontId="1" fillId="6"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3" borderId="0" xfId="0" applyFont="1" applyFill="1" applyAlignment="1">
      <alignment horizontal="left"/>
    </xf>
    <xf numFmtId="165" fontId="7" fillId="7" borderId="0" xfId="0" applyNumberFormat="1" applyFont="1" applyFill="1" applyAlignment="1">
      <alignment horizontal="center"/>
    </xf>
    <xf numFmtId="0" fontId="7" fillId="0" borderId="0" xfId="0" applyFont="1" applyAlignment="1">
      <alignment horizontal="center"/>
    </xf>
    <xf numFmtId="166" fontId="1" fillId="7" borderId="0" xfId="0" applyNumberFormat="1" applyFont="1" applyFill="1" applyAlignment="1">
      <alignment horizontal="center"/>
    </xf>
    <xf numFmtId="0" fontId="1" fillId="6" borderId="0" xfId="0" applyFont="1" applyFill="1" applyAlignment="1" applyProtection="1">
      <alignment horizontal="center"/>
      <protection locked="0"/>
    </xf>
    <xf numFmtId="0" fontId="1" fillId="7" borderId="0" xfId="0" applyFont="1" applyFill="1" applyAlignment="1">
      <alignment horizontal="left"/>
    </xf>
    <xf numFmtId="0" fontId="1" fillId="6" borderId="6"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13"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0" fontId="13" fillId="0" borderId="0" xfId="0" applyFont="1"/>
    <xf numFmtId="0" fontId="13" fillId="0" borderId="15" xfId="0" applyFont="1" applyBorder="1"/>
    <xf numFmtId="0" fontId="0" fillId="0" borderId="15" xfId="0" applyBorder="1"/>
    <xf numFmtId="0" fontId="13" fillId="0" borderId="15"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3" fillId="0" borderId="15" xfId="0" applyFont="1" applyBorder="1" applyAlignment="1">
      <alignment horizontal="center"/>
    </xf>
    <xf numFmtId="0" fontId="14" fillId="0" borderId="0" xfId="0" applyFont="1"/>
    <xf numFmtId="0" fontId="13" fillId="0" borderId="15" xfId="0" applyFont="1" applyFill="1" applyBorder="1"/>
    <xf numFmtId="0" fontId="2" fillId="5" borderId="0" xfId="0" applyFont="1" applyFill="1" applyBorder="1" applyAlignment="1" applyProtection="1">
      <alignment horizontal="left" vertical="top"/>
      <protection locked="0"/>
    </xf>
    <xf numFmtId="0" fontId="2" fillId="5" borderId="5" xfId="0" applyFont="1" applyFill="1" applyBorder="1" applyAlignment="1" applyProtection="1">
      <alignment horizontal="left" vertical="top"/>
      <protection locked="0"/>
    </xf>
    <xf numFmtId="14" fontId="3" fillId="0" borderId="0" xfId="0" applyNumberFormat="1" applyFont="1" applyAlignment="1">
      <alignment horizontal="right"/>
    </xf>
  </cellXfs>
  <cellStyles count="2">
    <cellStyle name="Hypertextový odkaz" xfId="1" builtinId="8" customBuiltin="1"/>
    <cellStyle name="Normální" xfId="0" builtinId="0"/>
  </cellStyles>
  <dxfs count="46">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justifyLastLine="0" shrinkToFit="0" readingOrder="0"/>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dxf>
    <dxf>
      <font>
        <b val="0"/>
        <i val="0"/>
        <strike val="0"/>
        <condense val="0"/>
        <extend val="0"/>
        <outline val="0"/>
        <shadow val="0"/>
        <u val="none"/>
        <vertAlign val="baseline"/>
        <sz val="10"/>
        <color theme="1"/>
        <name val="Calibri"/>
        <scheme val="minor"/>
      </font>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rgb="FFC00000"/>
        </patternFill>
      </fill>
      <alignment horizontal="center" vertical="bottom" textRotation="0" wrapText="0" indent="0"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6" tint="-0.499984740745262"/>
        <name val="Calibri"/>
        <scheme val="minor"/>
      </font>
    </dxf>
    <dxf>
      <font>
        <b val="0"/>
        <i val="0"/>
        <strike val="0"/>
        <condense val="0"/>
        <extend val="0"/>
        <outline val="0"/>
        <shadow val="0"/>
        <u val="none"/>
        <vertAlign val="baseline"/>
        <sz val="10"/>
        <color theme="1"/>
        <name val="Calibri"/>
        <scheme val="minor"/>
      </font>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ont>
        <color theme="0"/>
      </font>
      <fill>
        <patternFill>
          <bgColor theme="0" tint="-0.24994659260841701"/>
        </patternFill>
      </fill>
    </dxf>
    <dxf>
      <font>
        <b/>
        <i val="0"/>
        <strike val="0"/>
        <condense val="0"/>
        <extend val="0"/>
        <outline val="0"/>
        <shadow val="0"/>
        <u val="none"/>
        <vertAlign val="baseline"/>
        <sz val="10"/>
        <color theme="1"/>
        <name val="Calibri"/>
        <scheme val="minor"/>
      </font>
      <fill>
        <patternFill patternType="solid">
          <fgColor indexed="64"/>
          <bgColor theme="6" tint="0.79998168889431442"/>
        </patternFill>
      </fill>
      <alignment horizontal="center" vertical="top" textRotation="0" wrapText="0"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6"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horizontal style="thin">
          <color rgb="FFDFE3E8"/>
        </horizontal>
      </border>
    </dxf>
  </dxfs>
  <tableStyles count="1" defaultTableStyle="TableStyleMedium2" defaultPivotStyle="PivotStyleLight16">
    <tableStyle name="Grey" pivot="0" count="7">
      <tableStyleElement type="wholeTable" dxfId="45"/>
      <tableStyleElement type="headerRow" dxfId="44"/>
      <tableStyleElement type="totalRow" dxfId="43"/>
      <tableStyleElement type="firstColumn" dxfId="42"/>
      <tableStyleElement type="lastColumn" dxfId="41"/>
      <tableStyleElement type="firstRowStripe" dxfId="40"/>
      <tableStyleElement type="firstColumnStripe" dxfId="39"/>
    </tableStyle>
  </tableStyles>
  <colors>
    <mruColors>
      <color rgb="FFF6E7E6"/>
      <color rgb="FFDFE3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ulka1" displayName="Tabulka1" ref="B17:E112" totalsRowShown="0" headerRowDxfId="34" dataDxfId="33">
  <autoFilter ref="B17:E112"/>
  <tableColumns count="4">
    <tableColumn id="2" name="ročník" dataDxfId="32">
      <calculatedColumnFormula>IF(ISBLANK('1. Index'!$C$13),"-",IF(B17="ročník",YEAR('1. Index'!$C$13)-6,B17-1))</calculatedColumnFormula>
    </tableColumn>
    <tableColumn id="3" name="věk" dataDxfId="31">
      <calculatedColumnFormula>IF(Tabulka1[[#This Row],[ročník]]="-","-",YEAR(TODAY())-B18)</calculatedColumnFormula>
    </tableColumn>
    <tableColumn id="4" name="M kategorie" dataDxfId="30"/>
    <tableColumn id="5" name="Z kategorie" dataDxfId="29"/>
  </tableColumns>
  <tableStyleInfo name="Grey" showFirstColumn="0" showLastColumn="0" showRowStripes="0" showColumnStripes="0"/>
</table>
</file>

<file path=xl/tables/table2.xml><?xml version="1.0" encoding="utf-8"?>
<table xmlns="http://schemas.openxmlformats.org/spreadsheetml/2006/main" id="2" name="Tabulka2" displayName="Tabulka2" ref="B9:H309" totalsRowShown="0" headerRowDxfId="25" dataDxfId="24">
  <tableColumns count="7">
    <tableColumn id="1" name="start. č." dataDxfId="23"/>
    <tableColumn id="2" name="příjmení jméno" dataDxfId="22"/>
    <tableColumn id="3" name="ročník" dataDxfId="21"/>
    <tableColumn id="4" name="klub" dataDxfId="20"/>
    <tableColumn id="5" name="m/ž" dataDxfId="19"/>
    <tableColumn id="6" name="kategorie" dataDxfId="18">
      <calculatedColumnFormula>IF(ISBLANK('1. Index'!$C$13),"-",IF(Tabulka2[[#This Row],[m/ž]]="M",VLOOKUP(Tabulka2[[#This Row],[ročník]],'2. Kategorie'!B:E,3,0),IF(Tabulka2[[#This Row],[m/ž]]="Z",VLOOKUP(Tabulka2[[#This Row],[ročník]],'2. Kategorie'!B:E,3,0),"?")))</calculatedColumnFormula>
    </tableColumn>
    <tableColumn id="7" name="kontrola duplicit" dataDxfId="17">
      <calculatedColumnFormula>IF(COUNTIFS(Tabulka2[start. č.],Tabulka2[[#This Row],[start. č.]])&gt;1,"duplicita!","ok")</calculatedColumnFormula>
    </tableColumn>
  </tableColumns>
  <tableStyleInfo name="Grey" showFirstColumn="0" showLastColumn="0" showRowStripes="0" showColumnStripes="0"/>
</table>
</file>

<file path=xl/tables/table3.xml><?xml version="1.0" encoding="utf-8"?>
<table xmlns="http://schemas.openxmlformats.org/spreadsheetml/2006/main" id="4" name="Tabulka4" displayName="Tabulka4" ref="B9:M309" totalsRowShown="0" headerRowDxfId="13" dataDxfId="12">
  <tableColumns count="12">
    <tableColumn id="1" name="pořadí" dataDxfId="11"/>
    <tableColumn id="2" name="start. č." dataDxfId="10"/>
    <tableColumn id="3" name="příjmení a jméno" dataDxfId="9">
      <calculatedColumnFormula>IF(ISBLANK(Tabulka4[[#This Row],[start. č.]]),"-",IF(ISERROR(VLOOKUP(Tabulka4[[#This Row],[start. č.]],'3. REGISTRACE'!B:F,2,0)),"start. č. nebylo registrováno!",VLOOKUP(Tabulka4[[#This Row],[start. č.]],'3. REGISTRACE'!B:F,2,0)))</calculatedColumnFormula>
    </tableColumn>
    <tableColumn id="4" name="ročník" dataDxfId="8">
      <calculatedColumnFormula>IF(ISBLANK(Tabulka4[[#This Row],[start. č.]]),"-",IF(ISERROR(VLOOKUP(Tabulka4[[#This Row],[start. č.]],'3. REGISTRACE'!B:F,3,0)),"-",VLOOKUP(Tabulka4[[#This Row],[start. č.]],'3. REGISTRACE'!B:F,3,0)))</calculatedColumnFormula>
    </tableColumn>
    <tableColumn id="5" name="klub" dataDxfId="7">
      <calculatedColumnFormula>IF(ISBLANK(Tabulka4[[#This Row],[start. č.]]),"-",IF(Tabulka4[[#This Row],[příjmení a jméno]]="start. č. nebylo registrováno!","-",IF(VLOOKUP(Tabulka4[[#This Row],[start. č.]],'3. REGISTRACE'!B:F,4,0)=0,"-",VLOOKUP(Tabulka4[[#This Row],[start. č.]],'3. REGISTRACE'!B:F,4,0))))</calculatedColumnFormula>
    </tableColumn>
    <tableColumn id="6" name="m/ž" dataDxfId="6">
      <calculatedColumnFormula>IF(ISBLANK(Tabulka4[[#This Row],[start. č.]]),"-",IF(Tabulka4[[#This Row],[příjmení a jméno]]="start. č. nebylo registrováno!","-",IF(VLOOKUP(Tabulka4[[#This Row],[start. č.]],'3. REGISTRACE'!B:F,5,0)=0,"-",VLOOKUP(Tabulka4[[#This Row],[start. č.]],'3. REGISTRACE'!B:F,5,0))))</calculatedColumnFormula>
    </tableColumn>
    <tableColumn id="7" name="hod" dataDxfId="5"/>
    <tableColumn id="8" name="min" dataDxfId="4"/>
    <tableColumn id="9" name="sek" dataDxfId="3"/>
    <tableColumn id="10" name="čas" dataDxfId="2">
      <calculatedColumnFormula>TIME(Tabulka4[[#This Row],[hod]],Tabulka4[[#This Row],[min]],Tabulka4[[#This Row],[sek]])</calculatedColumnFormula>
    </tableColumn>
    <tableColumn id="11" name="kategorie" dataDxfId="1">
      <calculatedColumnFormula>IF(ISBLANK(Tabulka4[[#This Row],[start. č.]]),"-",IF(Tabulka4[[#This Row],[příjmení a jméno]]="start. č. nebylo registrováno!","-",IF(VLOOKUP(Tabulka4[[#This Row],[start. č.]],'3. REGISTRACE'!B:G,6,0)=0,"-",VLOOKUP(Tabulka4[[#This Row],[start. č.]],'3. REGISTRACE'!B:G,6,0))))</calculatedColumnFormula>
    </tableColumn>
    <tableColumn id="12" name="poř. kat." dataDxfId="0">
      <calculatedColumnFormula>IF(Tabulka4[[#This Row],[kategorie]]="-","-",COUNTIFS(G$10:G10,Tabulka4[[#This Row],[m/ž]],L$10:L10,Tabulka4[[#This Row],[kategorie]]))</calculatedColumnFormula>
    </tableColumn>
  </tableColumns>
  <tableStyleInfo name="Grey"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image" Target="../media/image1.pn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41"/>
  <sheetViews>
    <sheetView showGridLines="0" showRowColHeaders="0" topLeftCell="A16" workbookViewId="0">
      <selection activeCell="B2" sqref="B2"/>
    </sheetView>
  </sheetViews>
  <sheetFormatPr defaultColWidth="9.140625" defaultRowHeight="12.75" x14ac:dyDescent="0.25"/>
  <cols>
    <col min="1" max="1" width="3.5703125" style="33" customWidth="1"/>
    <col min="2" max="2" width="12" style="37" bestFit="1" customWidth="1"/>
    <col min="3" max="3" width="90.5703125" style="40" customWidth="1"/>
    <col min="4" max="16384" width="9.140625" style="33"/>
  </cols>
  <sheetData>
    <row r="2" spans="2:3" ht="25.5" x14ac:dyDescent="0.25">
      <c r="B2" s="35" t="s">
        <v>19</v>
      </c>
      <c r="C2" s="39" t="s">
        <v>79</v>
      </c>
    </row>
    <row r="4" spans="2:3" ht="38.25" x14ac:dyDescent="0.25">
      <c r="B4" s="35" t="s">
        <v>22</v>
      </c>
      <c r="C4" s="39" t="s">
        <v>23</v>
      </c>
    </row>
    <row r="6" spans="2:3" ht="25.5" x14ac:dyDescent="0.25">
      <c r="B6" s="35" t="s">
        <v>20</v>
      </c>
      <c r="C6" s="39" t="s">
        <v>80</v>
      </c>
    </row>
    <row r="7" spans="2:3" ht="25.5" x14ac:dyDescent="0.25">
      <c r="B7" s="35"/>
      <c r="C7" s="39" t="s">
        <v>24</v>
      </c>
    </row>
    <row r="8" spans="2:3" ht="25.5" x14ac:dyDescent="0.25">
      <c r="B8" s="35"/>
      <c r="C8" s="39" t="s">
        <v>81</v>
      </c>
    </row>
    <row r="9" spans="2:3" ht="38.25" x14ac:dyDescent="0.25">
      <c r="B9" s="35"/>
      <c r="C9" s="39" t="s">
        <v>25</v>
      </c>
    </row>
    <row r="10" spans="2:3" ht="38.25" x14ac:dyDescent="0.25">
      <c r="B10" s="35"/>
      <c r="C10" s="39" t="s">
        <v>26</v>
      </c>
    </row>
    <row r="12" spans="2:3" ht="51" x14ac:dyDescent="0.25">
      <c r="B12" s="35" t="s">
        <v>21</v>
      </c>
      <c r="C12" s="39" t="s">
        <v>82</v>
      </c>
    </row>
    <row r="14" spans="2:3" ht="25.5" x14ac:dyDescent="0.25">
      <c r="B14" s="35" t="s">
        <v>74</v>
      </c>
      <c r="C14" s="39" t="s">
        <v>75</v>
      </c>
    </row>
    <row r="16" spans="2:3" x14ac:dyDescent="0.25">
      <c r="B16" s="34" t="s">
        <v>27</v>
      </c>
      <c r="C16" s="39" t="s">
        <v>28</v>
      </c>
    </row>
    <row r="17" spans="2:3" x14ac:dyDescent="0.25">
      <c r="B17" s="36"/>
      <c r="C17" s="39" t="s">
        <v>30</v>
      </c>
    </row>
    <row r="18" spans="2:3" x14ac:dyDescent="0.25">
      <c r="B18" s="36"/>
      <c r="C18" s="39" t="s">
        <v>31</v>
      </c>
    </row>
    <row r="19" spans="2:3" ht="25.5" x14ac:dyDescent="0.25">
      <c r="B19" s="36"/>
      <c r="C19" s="39" t="s">
        <v>32</v>
      </c>
    </row>
    <row r="21" spans="2:3" x14ac:dyDescent="0.25">
      <c r="B21" s="38" t="s">
        <v>48</v>
      </c>
      <c r="C21" s="39" t="s">
        <v>49</v>
      </c>
    </row>
    <row r="22" spans="2:3" x14ac:dyDescent="0.25">
      <c r="B22" s="36"/>
      <c r="C22" s="39" t="s">
        <v>50</v>
      </c>
    </row>
    <row r="23" spans="2:3" x14ac:dyDescent="0.25">
      <c r="B23" s="36"/>
      <c r="C23" s="39" t="s">
        <v>51</v>
      </c>
    </row>
    <row r="24" spans="2:3" ht="38.25" x14ac:dyDescent="0.25">
      <c r="B24" s="36"/>
      <c r="C24" s="39" t="s">
        <v>52</v>
      </c>
    </row>
    <row r="25" spans="2:3" ht="25.5" x14ac:dyDescent="0.25">
      <c r="B25" s="36"/>
      <c r="C25" s="39" t="s">
        <v>53</v>
      </c>
    </row>
    <row r="26" spans="2:3" ht="38.25" x14ac:dyDescent="0.25">
      <c r="B26" s="36"/>
      <c r="C26" s="39" t="s">
        <v>83</v>
      </c>
    </row>
    <row r="28" spans="2:3" ht="25.5" x14ac:dyDescent="0.25">
      <c r="B28" s="38" t="s">
        <v>54</v>
      </c>
      <c r="C28" s="39" t="s">
        <v>55</v>
      </c>
    </row>
    <row r="29" spans="2:3" ht="38.25" x14ac:dyDescent="0.25">
      <c r="B29" s="36"/>
      <c r="C29" s="39" t="s">
        <v>84</v>
      </c>
    </row>
    <row r="30" spans="2:3" x14ac:dyDescent="0.25">
      <c r="B30" s="36"/>
      <c r="C30" s="39" t="s">
        <v>56</v>
      </c>
    </row>
    <row r="31" spans="2:3" x14ac:dyDescent="0.25">
      <c r="B31" s="36"/>
      <c r="C31" s="39" t="s">
        <v>57</v>
      </c>
    </row>
    <row r="32" spans="2:3" x14ac:dyDescent="0.25">
      <c r="B32" s="36"/>
      <c r="C32" s="39" t="s">
        <v>58</v>
      </c>
    </row>
    <row r="33" spans="2:3" x14ac:dyDescent="0.25">
      <c r="B33" s="36"/>
      <c r="C33" s="39" t="s">
        <v>59</v>
      </c>
    </row>
    <row r="34" spans="2:3" x14ac:dyDescent="0.25">
      <c r="B34" s="36"/>
      <c r="C34" s="39" t="s">
        <v>60</v>
      </c>
    </row>
    <row r="35" spans="2:3" x14ac:dyDescent="0.25">
      <c r="B35" s="36"/>
      <c r="C35" s="39" t="s">
        <v>61</v>
      </c>
    </row>
    <row r="36" spans="2:3" ht="25.5" x14ac:dyDescent="0.25">
      <c r="B36" s="36"/>
      <c r="C36" s="39" t="s">
        <v>85</v>
      </c>
    </row>
    <row r="37" spans="2:3" ht="25.5" x14ac:dyDescent="0.25">
      <c r="B37" s="36"/>
      <c r="C37" s="39" t="s">
        <v>70</v>
      </c>
    </row>
    <row r="38" spans="2:3" ht="25.5" x14ac:dyDescent="0.25">
      <c r="B38" s="36"/>
      <c r="C38" s="39" t="s">
        <v>67</v>
      </c>
    </row>
    <row r="40" spans="2:3" x14ac:dyDescent="0.25">
      <c r="B40" s="38" t="s">
        <v>76</v>
      </c>
      <c r="C40" s="39" t="s">
        <v>77</v>
      </c>
    </row>
    <row r="41" spans="2:3" ht="38.25" x14ac:dyDescent="0.25">
      <c r="B41" s="36"/>
      <c r="C41" s="39" t="s">
        <v>78</v>
      </c>
    </row>
  </sheetData>
  <sheetProtection password="C7B2" sheet="1" objects="1" scenarios="1"/>
  <hyperlinks>
    <hyperlink ref="B16" location="'1. Index'!C10" display="1. Index"/>
    <hyperlink ref="B21" location="'2. Kategorie'!D18" display="2. Kategorie"/>
    <hyperlink ref="B28" location="'3. REGISTRACE'!B10" display="3. REGISTRACE"/>
    <hyperlink ref="B40" location="'4. VYSLEDKY'!C9" display="4. VÝSLEDKY"/>
  </hyperlinks>
  <pageMargins left="0.19685039370078741" right="0.19685039370078741" top="0" bottom="0.39370078740157483" header="0" footer="0"/>
  <pageSetup paperSize="9" scale="93" orientation="portrait" verticalDpi="0"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showGridLines="0" showRowColHeaders="0" workbookViewId="0">
      <selection activeCell="C13" sqref="C13"/>
    </sheetView>
  </sheetViews>
  <sheetFormatPr defaultColWidth="9.140625" defaultRowHeight="12.75" x14ac:dyDescent="0.25"/>
  <cols>
    <col min="1" max="1" width="3.5703125" style="6" customWidth="1"/>
    <col min="2" max="2" width="18.5703125" style="6" customWidth="1"/>
    <col min="3" max="3" width="39.140625" style="5" customWidth="1"/>
    <col min="4" max="4" width="7.5703125" style="6" customWidth="1"/>
    <col min="5" max="5" width="13.5703125" style="6" bestFit="1" customWidth="1"/>
    <col min="6" max="6" width="10.5703125" style="6" customWidth="1"/>
    <col min="7" max="16384" width="9.140625" style="6"/>
  </cols>
  <sheetData>
    <row r="2" spans="2:3" ht="15.75" x14ac:dyDescent="0.25">
      <c r="B2" s="4" t="s">
        <v>6</v>
      </c>
    </row>
    <row r="5" spans="2:3" x14ac:dyDescent="0.25">
      <c r="B5" s="6" t="s">
        <v>10</v>
      </c>
    </row>
    <row r="6" spans="2:3" x14ac:dyDescent="0.25">
      <c r="B6" s="6" t="s">
        <v>11</v>
      </c>
    </row>
    <row r="10" spans="2:3" x14ac:dyDescent="0.25">
      <c r="B10" s="6" t="s">
        <v>29</v>
      </c>
      <c r="C10" s="17" t="s">
        <v>86</v>
      </c>
    </row>
    <row r="13" spans="2:3" x14ac:dyDescent="0.25">
      <c r="B13" s="6" t="s">
        <v>46</v>
      </c>
      <c r="C13" s="31">
        <v>43006</v>
      </c>
    </row>
    <row r="14" spans="2:3" x14ac:dyDescent="0.25">
      <c r="C14" s="32" t="s">
        <v>9</v>
      </c>
    </row>
    <row r="17" spans="2:3" x14ac:dyDescent="0.25">
      <c r="B17" s="6" t="s">
        <v>7</v>
      </c>
      <c r="C17" s="65" t="s">
        <v>87</v>
      </c>
    </row>
    <row r="18" spans="2:3" x14ac:dyDescent="0.25">
      <c r="C18" s="66"/>
    </row>
    <row r="21" spans="2:3" x14ac:dyDescent="0.25">
      <c r="B21" s="6" t="s">
        <v>8</v>
      </c>
      <c r="C21" s="65" t="s">
        <v>88</v>
      </c>
    </row>
    <row r="22" spans="2:3" x14ac:dyDescent="0.25">
      <c r="C22" s="66"/>
    </row>
  </sheetData>
  <sheetProtection password="C7B2" sheet="1" objects="1" scenarios="1" selectLockedCells="1"/>
  <mergeCells count="2">
    <mergeCell ref="C17:C18"/>
    <mergeCell ref="C21:C22"/>
  </mergeCells>
  <conditionalFormatting sqref="C10 C17:C18 C21:C22 C13">
    <cfRule type="containsBlanks" dxfId="38" priority="6">
      <formula>LEN(TRIM(C10))=0</formula>
    </cfRule>
  </conditionalFormatting>
  <conditionalFormatting sqref="C10 C13 C17:C18 C21:C22">
    <cfRule type="notContainsBlanks" dxfId="37" priority="7">
      <formula>LEN(TRIM(C10))&gt;0</formula>
    </cfRule>
  </conditionalFormatting>
  <dataValidations count="1">
    <dataValidation type="date" errorStyle="warning" allowBlank="1" showInputMessage="1" showErrorMessage="1" errorTitle="Chybně zadané datum" error="Zadej datum ve formátu:_x000a__x000a_den.měsíc.rok" sqref="C13">
      <formula1>40179</formula1>
      <formula2>73415</formula2>
    </dataValidation>
  </dataValidations>
  <pageMargins left="0.39370078740157483" right="0.39370078740157483" top="0" bottom="0.39370078740157483" header="0" footer="0"/>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2"/>
  <sheetViews>
    <sheetView showGridLines="0" showRowColHeaders="0" zoomScale="120" zoomScaleNormal="120" workbookViewId="0">
      <pane ySplit="17" topLeftCell="A49" activePane="bottomLeft" state="frozen"/>
      <selection pane="bottomLeft" activeCell="E31" sqref="E31"/>
    </sheetView>
  </sheetViews>
  <sheetFormatPr defaultColWidth="9.140625" defaultRowHeight="12.75" x14ac:dyDescent="0.25"/>
  <cols>
    <col min="1" max="1" width="3.5703125" style="6" customWidth="1"/>
    <col min="2" max="2" width="10.42578125" style="23" customWidth="1"/>
    <col min="3" max="3" width="10.42578125" style="23" bestFit="1" customWidth="1"/>
    <col min="4" max="4" width="15" style="23" bestFit="1" customWidth="1"/>
    <col min="5" max="5" width="14.42578125" style="23" bestFit="1" customWidth="1"/>
    <col min="6" max="16384" width="9.140625" style="6"/>
  </cols>
  <sheetData>
    <row r="2" spans="2:9" ht="15.75" x14ac:dyDescent="0.25">
      <c r="B2" s="4" t="s">
        <v>63</v>
      </c>
    </row>
    <row r="4" spans="2:9" x14ac:dyDescent="0.25">
      <c r="B4" s="24" t="s">
        <v>43</v>
      </c>
    </row>
    <row r="5" spans="2:9" x14ac:dyDescent="0.25">
      <c r="B5" s="6" t="s">
        <v>35</v>
      </c>
      <c r="C5" s="6"/>
    </row>
    <row r="6" spans="2:9" x14ac:dyDescent="0.25">
      <c r="B6" s="6"/>
      <c r="C6" s="6"/>
    </row>
    <row r="7" spans="2:9" x14ac:dyDescent="0.25">
      <c r="B7" s="24" t="s">
        <v>33</v>
      </c>
    </row>
    <row r="8" spans="2:9" x14ac:dyDescent="0.25">
      <c r="B8" s="6" t="s">
        <v>39</v>
      </c>
      <c r="C8" s="6"/>
      <c r="D8" s="6"/>
      <c r="E8" s="6"/>
    </row>
    <row r="9" spans="2:9" x14ac:dyDescent="0.25">
      <c r="B9" s="22" t="s">
        <v>47</v>
      </c>
      <c r="C9" s="6"/>
      <c r="D9" s="6"/>
      <c r="E9" s="6"/>
    </row>
    <row r="10" spans="2:9" x14ac:dyDescent="0.25">
      <c r="B10" s="6" t="s">
        <v>36</v>
      </c>
      <c r="C10" s="6"/>
    </row>
    <row r="11" spans="2:9" x14ac:dyDescent="0.25">
      <c r="B11" s="22" t="s">
        <v>42</v>
      </c>
      <c r="C11" s="6"/>
    </row>
    <row r="12" spans="2:9" x14ac:dyDescent="0.25">
      <c r="B12" s="22"/>
      <c r="C12" s="6"/>
    </row>
    <row r="13" spans="2:9" x14ac:dyDescent="0.25">
      <c r="B13" s="24" t="s">
        <v>34</v>
      </c>
    </row>
    <row r="14" spans="2:9" x14ac:dyDescent="0.25">
      <c r="B14" s="5" t="s">
        <v>45</v>
      </c>
      <c r="C14" s="6"/>
      <c r="F14" s="6" t="s">
        <v>44</v>
      </c>
      <c r="I14" s="30">
        <f>COUNTIF(Tabulka1[M kategorie],"")+COUNTIF(Tabulka1[Z kategorie],"")</f>
        <v>0</v>
      </c>
    </row>
    <row r="15" spans="2:9" x14ac:dyDescent="0.25">
      <c r="B15" s="22"/>
      <c r="C15" s="6"/>
    </row>
    <row r="16" spans="2:9" x14ac:dyDescent="0.25">
      <c r="D16" s="29" t="s">
        <v>40</v>
      </c>
      <c r="E16" s="29" t="s">
        <v>41</v>
      </c>
    </row>
    <row r="17" spans="2:5" x14ac:dyDescent="0.25">
      <c r="B17" s="23" t="s">
        <v>3</v>
      </c>
      <c r="C17" s="23" t="s">
        <v>4</v>
      </c>
      <c r="D17" s="25" t="s">
        <v>37</v>
      </c>
      <c r="E17" s="23" t="s">
        <v>38</v>
      </c>
    </row>
    <row r="18" spans="2:5" x14ac:dyDescent="0.25">
      <c r="B18" s="26">
        <f>IF(ISBLANK('1. Index'!$C$13),"-",IF(B17="ročník",YEAR('1. Index'!$C$13)-6,B17-1))</f>
        <v>2011</v>
      </c>
      <c r="C18" s="26">
        <f ca="1">IF(Tabulka1[[#This Row],[ročník]]="-","-",YEAR(TODAY())-B18)</f>
        <v>6</v>
      </c>
      <c r="D18" s="27" t="s">
        <v>89</v>
      </c>
      <c r="E18" s="28" t="s">
        <v>89</v>
      </c>
    </row>
    <row r="19" spans="2:5" x14ac:dyDescent="0.25">
      <c r="B19" s="26">
        <f>IF(ISBLANK('1. Index'!$C$13),"-",IF(B18="ročník",YEAR('1. Index'!$C$13)-6,B18-1))</f>
        <v>2010</v>
      </c>
      <c r="C19" s="26">
        <f ca="1">IF(Tabulka1[[#This Row],[ročník]]="-","-",YEAR(TODAY())-B19)</f>
        <v>7</v>
      </c>
      <c r="D19" s="27" t="s">
        <v>89</v>
      </c>
      <c r="E19" s="28" t="s">
        <v>89</v>
      </c>
    </row>
    <row r="20" spans="2:5" x14ac:dyDescent="0.25">
      <c r="B20" s="26">
        <f>IF(ISBLANK('1. Index'!$C$13),"-",IF(B19="ročník",YEAR('1. Index'!$C$13)-6,B19-1))</f>
        <v>2009</v>
      </c>
      <c r="C20" s="26">
        <f ca="1">IF(Tabulka1[[#This Row],[ročník]]="-","-",YEAR(TODAY())-B20)</f>
        <v>8</v>
      </c>
      <c r="D20" s="27" t="s">
        <v>89</v>
      </c>
      <c r="E20" s="28" t="s">
        <v>89</v>
      </c>
    </row>
    <row r="21" spans="2:5" x14ac:dyDescent="0.25">
      <c r="B21" s="26">
        <f>IF(ISBLANK('1. Index'!$C$13),"-",IF(B20="ročník",YEAR('1. Index'!$C$13)-6,B20-1))</f>
        <v>2008</v>
      </c>
      <c r="C21" s="26">
        <f ca="1">IF(Tabulka1[[#This Row],[ročník]]="-","-",YEAR(TODAY())-B21)</f>
        <v>9</v>
      </c>
      <c r="D21" s="27" t="s">
        <v>89</v>
      </c>
      <c r="E21" s="28" t="s">
        <v>89</v>
      </c>
    </row>
    <row r="22" spans="2:5" x14ac:dyDescent="0.25">
      <c r="B22" s="26">
        <f>IF(ISBLANK('1. Index'!$C$13),"-",IF(B21="ročník",YEAR('1. Index'!$C$13)-6,B21-1))</f>
        <v>2007</v>
      </c>
      <c r="C22" s="26">
        <f ca="1">IF(Tabulka1[[#This Row],[ročník]]="-","-",YEAR(TODAY())-B22)</f>
        <v>10</v>
      </c>
      <c r="D22" s="27" t="s">
        <v>89</v>
      </c>
      <c r="E22" s="28" t="s">
        <v>89</v>
      </c>
    </row>
    <row r="23" spans="2:5" x14ac:dyDescent="0.25">
      <c r="B23" s="26">
        <f>IF(ISBLANK('1. Index'!$C$13),"-",IF(B22="ročník",YEAR('1. Index'!$C$13)-6,B22-1))</f>
        <v>2006</v>
      </c>
      <c r="C23" s="26">
        <f ca="1">IF(Tabulka1[[#This Row],[ročník]]="-","-",YEAR(TODAY())-B23)</f>
        <v>11</v>
      </c>
      <c r="D23" s="27" t="s">
        <v>89</v>
      </c>
      <c r="E23" s="28" t="s">
        <v>89</v>
      </c>
    </row>
    <row r="24" spans="2:5" x14ac:dyDescent="0.25">
      <c r="B24" s="26">
        <f>IF(ISBLANK('1. Index'!$C$13),"-",IF(B23="ročník",YEAR('1. Index'!$C$13)-6,B23-1))</f>
        <v>2005</v>
      </c>
      <c r="C24" s="26">
        <f ca="1">IF(Tabulka1[[#This Row],[ročník]]="-","-",YEAR(TODAY())-B24)</f>
        <v>12</v>
      </c>
      <c r="D24" s="27" t="s">
        <v>89</v>
      </c>
      <c r="E24" s="28" t="s">
        <v>89</v>
      </c>
    </row>
    <row r="25" spans="2:5" x14ac:dyDescent="0.25">
      <c r="B25" s="26">
        <f>IF(ISBLANK('1. Index'!$C$13),"-",IF(B24="ročník",YEAR('1. Index'!$C$13)-6,B24-1))</f>
        <v>2004</v>
      </c>
      <c r="C25" s="26">
        <f ca="1">IF(Tabulka1[[#This Row],[ročník]]="-","-",YEAR(TODAY())-B25)</f>
        <v>13</v>
      </c>
      <c r="D25" s="27" t="s">
        <v>89</v>
      </c>
      <c r="E25" s="28" t="s">
        <v>89</v>
      </c>
    </row>
    <row r="26" spans="2:5" x14ac:dyDescent="0.25">
      <c r="B26" s="26">
        <f>IF(ISBLANK('1. Index'!$C$13),"-",IF(B25="ročník",YEAR('1. Index'!$C$13)-6,B25-1))</f>
        <v>2003</v>
      </c>
      <c r="C26" s="26">
        <f ca="1">IF(Tabulka1[[#This Row],[ročník]]="-","-",YEAR(TODAY())-B26)</f>
        <v>14</v>
      </c>
      <c r="D26" s="27" t="s">
        <v>89</v>
      </c>
      <c r="E26" s="28" t="s">
        <v>89</v>
      </c>
    </row>
    <row r="27" spans="2:5" x14ac:dyDescent="0.25">
      <c r="B27" s="26">
        <f>IF(ISBLANK('1. Index'!$C$13),"-",IF(B26="ročník",YEAR('1. Index'!$C$13)-6,B26-1))</f>
        <v>2002</v>
      </c>
      <c r="C27" s="26">
        <f ca="1">IF(Tabulka1[[#This Row],[ročník]]="-","-",YEAR(TODAY())-B27)</f>
        <v>15</v>
      </c>
      <c r="D27" s="27" t="s">
        <v>89</v>
      </c>
      <c r="E27" s="28" t="s">
        <v>89</v>
      </c>
    </row>
    <row r="28" spans="2:5" x14ac:dyDescent="0.25">
      <c r="B28" s="26">
        <f>IF(ISBLANK('1. Index'!$C$13),"-",IF(B27="ročník",YEAR('1. Index'!$C$13)-6,B27-1))</f>
        <v>2001</v>
      </c>
      <c r="C28" s="26">
        <f ca="1">IF(Tabulka1[[#This Row],[ročník]]="-","-",YEAR(TODAY())-B28)</f>
        <v>16</v>
      </c>
      <c r="D28" s="27" t="s">
        <v>89</v>
      </c>
      <c r="E28" s="28" t="s">
        <v>89</v>
      </c>
    </row>
    <row r="29" spans="2:5" x14ac:dyDescent="0.25">
      <c r="B29" s="26">
        <f>IF(ISBLANK('1. Index'!$C$13),"-",IF(B28="ročník",YEAR('1. Index'!$C$13)-6,B28-1))</f>
        <v>2000</v>
      </c>
      <c r="C29" s="26">
        <f ca="1">IF(Tabulka1[[#This Row],[ročník]]="-","-",YEAR(TODAY())-B29)</f>
        <v>17</v>
      </c>
      <c r="D29" s="27" t="s">
        <v>89</v>
      </c>
      <c r="E29" s="28" t="s">
        <v>89</v>
      </c>
    </row>
    <row r="30" spans="2:5" x14ac:dyDescent="0.25">
      <c r="B30" s="26">
        <f>IF(ISBLANK('1. Index'!$C$13),"-",IF(B29="ročník",YEAR('1. Index'!$C$13)-6,B29-1))</f>
        <v>1999</v>
      </c>
      <c r="C30" s="26">
        <f ca="1">IF(Tabulka1[[#This Row],[ročník]]="-","-",YEAR(TODAY())-B30)</f>
        <v>18</v>
      </c>
      <c r="D30" s="27" t="s">
        <v>89</v>
      </c>
      <c r="E30" s="28" t="s">
        <v>89</v>
      </c>
    </row>
    <row r="31" spans="2:5" x14ac:dyDescent="0.25">
      <c r="B31" s="26">
        <f>IF(ISBLANK('1. Index'!$C$13),"-",IF(B30="ročník",YEAR('1. Index'!$C$13)-6,B30-1))</f>
        <v>1998</v>
      </c>
      <c r="C31" s="26">
        <f ca="1">IF(Tabulka1[[#This Row],[ročník]]="-","-",YEAR(TODAY())-B31)</f>
        <v>19</v>
      </c>
      <c r="D31" s="27" t="s">
        <v>89</v>
      </c>
      <c r="E31" s="28" t="s">
        <v>89</v>
      </c>
    </row>
    <row r="32" spans="2:5" x14ac:dyDescent="0.25">
      <c r="B32" s="26">
        <f>IF(ISBLANK('1. Index'!$C$13),"-",IF(B31="ročník",YEAR('1. Index'!$C$13)-6,B31-1))</f>
        <v>1997</v>
      </c>
      <c r="C32" s="26">
        <f ca="1">IF(Tabulka1[[#This Row],[ročník]]="-","-",YEAR(TODAY())-B32)</f>
        <v>20</v>
      </c>
      <c r="D32" s="27" t="s">
        <v>89</v>
      </c>
      <c r="E32" s="28" t="s">
        <v>89</v>
      </c>
    </row>
    <row r="33" spans="2:5" x14ac:dyDescent="0.25">
      <c r="B33" s="26">
        <f>IF(ISBLANK('1. Index'!$C$13),"-",IF(B32="ročník",YEAR('1. Index'!$C$13)-6,B32-1))</f>
        <v>1996</v>
      </c>
      <c r="C33" s="26">
        <f ca="1">IF(Tabulka1[[#This Row],[ročník]]="-","-",YEAR(TODAY())-B33)</f>
        <v>21</v>
      </c>
      <c r="D33" s="27" t="s">
        <v>89</v>
      </c>
      <c r="E33" s="28" t="s">
        <v>89</v>
      </c>
    </row>
    <row r="34" spans="2:5" x14ac:dyDescent="0.25">
      <c r="B34" s="26">
        <f>IF(ISBLANK('1. Index'!$C$13),"-",IF(B33="ročník",YEAR('1. Index'!$C$13)-6,B33-1))</f>
        <v>1995</v>
      </c>
      <c r="C34" s="26">
        <f ca="1">IF(Tabulka1[[#This Row],[ročník]]="-","-",YEAR(TODAY())-B34)</f>
        <v>22</v>
      </c>
      <c r="D34" s="27" t="s">
        <v>89</v>
      </c>
      <c r="E34" s="28" t="s">
        <v>89</v>
      </c>
    </row>
    <row r="35" spans="2:5" x14ac:dyDescent="0.25">
      <c r="B35" s="26">
        <f>IF(ISBLANK('1. Index'!$C$13),"-",IF(B34="ročník",YEAR('1. Index'!$C$13)-6,B34-1))</f>
        <v>1994</v>
      </c>
      <c r="C35" s="26">
        <f ca="1">IF(Tabulka1[[#This Row],[ročník]]="-","-",YEAR(TODAY())-B35)</f>
        <v>23</v>
      </c>
      <c r="D35" s="27" t="s">
        <v>89</v>
      </c>
      <c r="E35" s="28" t="s">
        <v>89</v>
      </c>
    </row>
    <row r="36" spans="2:5" x14ac:dyDescent="0.25">
      <c r="B36" s="26">
        <f>IF(ISBLANK('1. Index'!$C$13),"-",IF(B35="ročník",YEAR('1. Index'!$C$13)-6,B35-1))</f>
        <v>1993</v>
      </c>
      <c r="C36" s="26">
        <f ca="1">IF(Tabulka1[[#This Row],[ročník]]="-","-",YEAR(TODAY())-B36)</f>
        <v>24</v>
      </c>
      <c r="D36" s="27" t="s">
        <v>89</v>
      </c>
      <c r="E36" s="28" t="s">
        <v>89</v>
      </c>
    </row>
    <row r="37" spans="2:5" x14ac:dyDescent="0.25">
      <c r="B37" s="26">
        <f>IF(ISBLANK('1. Index'!$C$13),"-",IF(B36="ročník",YEAR('1. Index'!$C$13)-6,B36-1))</f>
        <v>1992</v>
      </c>
      <c r="C37" s="26">
        <f ca="1">IF(Tabulka1[[#This Row],[ročník]]="-","-",YEAR(TODAY())-B37)</f>
        <v>25</v>
      </c>
      <c r="D37" s="27" t="s">
        <v>89</v>
      </c>
      <c r="E37" s="28" t="s">
        <v>89</v>
      </c>
    </row>
    <row r="38" spans="2:5" x14ac:dyDescent="0.25">
      <c r="B38" s="26">
        <f>IF(ISBLANK('1. Index'!$C$13),"-",IF(B37="ročník",YEAR('1. Index'!$C$13)-6,B37-1))</f>
        <v>1991</v>
      </c>
      <c r="C38" s="26">
        <f ca="1">IF(Tabulka1[[#This Row],[ročník]]="-","-",YEAR(TODAY())-B38)</f>
        <v>26</v>
      </c>
      <c r="D38" s="27" t="s">
        <v>89</v>
      </c>
      <c r="E38" s="28" t="s">
        <v>89</v>
      </c>
    </row>
    <row r="39" spans="2:5" x14ac:dyDescent="0.25">
      <c r="B39" s="26">
        <f>IF(ISBLANK('1. Index'!$C$13),"-",IF(B38="ročník",YEAR('1. Index'!$C$13)-6,B38-1))</f>
        <v>1990</v>
      </c>
      <c r="C39" s="26">
        <f ca="1">IF(Tabulka1[[#This Row],[ročník]]="-","-",YEAR(TODAY())-B39)</f>
        <v>27</v>
      </c>
      <c r="D39" s="27" t="s">
        <v>89</v>
      </c>
      <c r="E39" s="28" t="s">
        <v>89</v>
      </c>
    </row>
    <row r="40" spans="2:5" x14ac:dyDescent="0.25">
      <c r="B40" s="26">
        <f>IF(ISBLANK('1. Index'!$C$13),"-",IF(B39="ročník",YEAR('1. Index'!$C$13)-6,B39-1))</f>
        <v>1989</v>
      </c>
      <c r="C40" s="26">
        <f ca="1">IF(Tabulka1[[#This Row],[ročník]]="-","-",YEAR(TODAY())-B40)</f>
        <v>28</v>
      </c>
      <c r="D40" s="27" t="s">
        <v>89</v>
      </c>
      <c r="E40" s="28" t="s">
        <v>89</v>
      </c>
    </row>
    <row r="41" spans="2:5" x14ac:dyDescent="0.25">
      <c r="B41" s="26">
        <f>IF(ISBLANK('1. Index'!$C$13),"-",IF(B40="ročník",YEAR('1. Index'!$C$13)-6,B40-1))</f>
        <v>1988</v>
      </c>
      <c r="C41" s="26">
        <f ca="1">IF(Tabulka1[[#This Row],[ročník]]="-","-",YEAR(TODAY())-B41)</f>
        <v>29</v>
      </c>
      <c r="D41" s="27" t="s">
        <v>89</v>
      </c>
      <c r="E41" s="28" t="s">
        <v>89</v>
      </c>
    </row>
    <row r="42" spans="2:5" x14ac:dyDescent="0.25">
      <c r="B42" s="26">
        <f>IF(ISBLANK('1. Index'!$C$13),"-",IF(B41="ročník",YEAR('1. Index'!$C$13)-6,B41-1))</f>
        <v>1987</v>
      </c>
      <c r="C42" s="26">
        <f ca="1">IF(Tabulka1[[#This Row],[ročník]]="-","-",YEAR(TODAY())-B42)</f>
        <v>30</v>
      </c>
      <c r="D42" s="27" t="s">
        <v>89</v>
      </c>
      <c r="E42" s="28" t="s">
        <v>89</v>
      </c>
    </row>
    <row r="43" spans="2:5" x14ac:dyDescent="0.25">
      <c r="B43" s="26">
        <f>IF(ISBLANK('1. Index'!$C$13),"-",IF(B42="ročník",YEAR('1. Index'!$C$13)-6,B42-1))</f>
        <v>1986</v>
      </c>
      <c r="C43" s="26">
        <f ca="1">IF(Tabulka1[[#This Row],[ročník]]="-","-",YEAR(TODAY())-B43)</f>
        <v>31</v>
      </c>
      <c r="D43" s="27" t="s">
        <v>89</v>
      </c>
      <c r="E43" s="28" t="s">
        <v>89</v>
      </c>
    </row>
    <row r="44" spans="2:5" x14ac:dyDescent="0.25">
      <c r="B44" s="26">
        <f>IF(ISBLANK('1. Index'!$C$13),"-",IF(B43="ročník",YEAR('1. Index'!$C$13)-6,B43-1))</f>
        <v>1985</v>
      </c>
      <c r="C44" s="26">
        <f ca="1">IF(Tabulka1[[#This Row],[ročník]]="-","-",YEAR(TODAY())-B44)</f>
        <v>32</v>
      </c>
      <c r="D44" s="27" t="s">
        <v>89</v>
      </c>
      <c r="E44" s="28" t="s">
        <v>89</v>
      </c>
    </row>
    <row r="45" spans="2:5" x14ac:dyDescent="0.25">
      <c r="B45" s="26">
        <f>IF(ISBLANK('1. Index'!$C$13),"-",IF(B44="ročník",YEAR('1. Index'!$C$13)-6,B44-1))</f>
        <v>1984</v>
      </c>
      <c r="C45" s="26">
        <f ca="1">IF(Tabulka1[[#This Row],[ročník]]="-","-",YEAR(TODAY())-B45)</f>
        <v>33</v>
      </c>
      <c r="D45" s="27" t="s">
        <v>89</v>
      </c>
      <c r="E45" s="28" t="s">
        <v>89</v>
      </c>
    </row>
    <row r="46" spans="2:5" x14ac:dyDescent="0.25">
      <c r="B46" s="26">
        <f>IF(ISBLANK('1. Index'!$C$13),"-",IF(B45="ročník",YEAR('1. Index'!$C$13)-6,B45-1))</f>
        <v>1983</v>
      </c>
      <c r="C46" s="26">
        <f ca="1">IF(Tabulka1[[#This Row],[ročník]]="-","-",YEAR(TODAY())-B46)</f>
        <v>34</v>
      </c>
      <c r="D46" s="27" t="s">
        <v>89</v>
      </c>
      <c r="E46" s="28" t="s">
        <v>89</v>
      </c>
    </row>
    <row r="47" spans="2:5" x14ac:dyDescent="0.25">
      <c r="B47" s="26">
        <f>IF(ISBLANK('1. Index'!$C$13),"-",IF(B46="ročník",YEAR('1. Index'!$C$13)-6,B46-1))</f>
        <v>1982</v>
      </c>
      <c r="C47" s="26">
        <f ca="1">IF(Tabulka1[[#This Row],[ročník]]="-","-",YEAR(TODAY())-B47)</f>
        <v>35</v>
      </c>
      <c r="D47" s="27" t="s">
        <v>89</v>
      </c>
      <c r="E47" s="28" t="s">
        <v>89</v>
      </c>
    </row>
    <row r="48" spans="2:5" x14ac:dyDescent="0.25">
      <c r="B48" s="26">
        <f>IF(ISBLANK('1. Index'!$C$13),"-",IF(B47="ročník",YEAR('1. Index'!$C$13)-6,B47-1))</f>
        <v>1981</v>
      </c>
      <c r="C48" s="26">
        <f ca="1">IF(Tabulka1[[#This Row],[ročník]]="-","-",YEAR(TODAY())-B48)</f>
        <v>36</v>
      </c>
      <c r="D48" s="27" t="s">
        <v>89</v>
      </c>
      <c r="E48" s="28" t="s">
        <v>89</v>
      </c>
    </row>
    <row r="49" spans="2:5" x14ac:dyDescent="0.25">
      <c r="B49" s="26">
        <f>IF(ISBLANK('1. Index'!$C$13),"-",IF(B48="ročník",YEAR('1. Index'!$C$13)-6,B48-1))</f>
        <v>1980</v>
      </c>
      <c r="C49" s="26">
        <f ca="1">IF(Tabulka1[[#This Row],[ročník]]="-","-",YEAR(TODAY())-B49)</f>
        <v>37</v>
      </c>
      <c r="D49" s="27" t="s">
        <v>89</v>
      </c>
      <c r="E49" s="28" t="s">
        <v>89</v>
      </c>
    </row>
    <row r="50" spans="2:5" x14ac:dyDescent="0.25">
      <c r="B50" s="26">
        <f>IF(ISBLANK('1. Index'!$C$13),"-",IF(B49="ročník",YEAR('1. Index'!$C$13)-6,B49-1))</f>
        <v>1979</v>
      </c>
      <c r="C50" s="26">
        <f ca="1">IF(Tabulka1[[#This Row],[ročník]]="-","-",YEAR(TODAY())-B50)</f>
        <v>38</v>
      </c>
      <c r="D50" s="27" t="s">
        <v>89</v>
      </c>
      <c r="E50" s="28" t="s">
        <v>89</v>
      </c>
    </row>
    <row r="51" spans="2:5" x14ac:dyDescent="0.25">
      <c r="B51" s="26">
        <f>IF(ISBLANK('1. Index'!$C$13),"-",IF(B50="ročník",YEAR('1. Index'!$C$13)-6,B50-1))</f>
        <v>1978</v>
      </c>
      <c r="C51" s="26">
        <f ca="1">IF(Tabulka1[[#This Row],[ročník]]="-","-",YEAR(TODAY())-B51)</f>
        <v>39</v>
      </c>
      <c r="D51" s="27" t="s">
        <v>89</v>
      </c>
      <c r="E51" s="28" t="s">
        <v>89</v>
      </c>
    </row>
    <row r="52" spans="2:5" x14ac:dyDescent="0.25">
      <c r="B52" s="26">
        <f>IF(ISBLANK('1. Index'!$C$13),"-",IF(B51="ročník",YEAR('1. Index'!$C$13)-6,B51-1))</f>
        <v>1977</v>
      </c>
      <c r="C52" s="26">
        <f ca="1">IF(Tabulka1[[#This Row],[ročník]]="-","-",YEAR(TODAY())-B52)</f>
        <v>40</v>
      </c>
      <c r="D52" s="27" t="s">
        <v>90</v>
      </c>
      <c r="E52" s="28" t="s">
        <v>90</v>
      </c>
    </row>
    <row r="53" spans="2:5" x14ac:dyDescent="0.25">
      <c r="B53" s="26">
        <f>IF(ISBLANK('1. Index'!$C$13),"-",IF(B52="ročník",YEAR('1. Index'!$C$13)-6,B52-1))</f>
        <v>1976</v>
      </c>
      <c r="C53" s="26">
        <f ca="1">IF(Tabulka1[[#This Row],[ročník]]="-","-",YEAR(TODAY())-B53)</f>
        <v>41</v>
      </c>
      <c r="D53" s="27" t="s">
        <v>90</v>
      </c>
      <c r="E53" s="28" t="s">
        <v>90</v>
      </c>
    </row>
    <row r="54" spans="2:5" x14ac:dyDescent="0.25">
      <c r="B54" s="26">
        <f>IF(ISBLANK('1. Index'!$C$13),"-",IF(B53="ročník",YEAR('1. Index'!$C$13)-6,B53-1))</f>
        <v>1975</v>
      </c>
      <c r="C54" s="26">
        <f ca="1">IF(Tabulka1[[#This Row],[ročník]]="-","-",YEAR(TODAY())-B54)</f>
        <v>42</v>
      </c>
      <c r="D54" s="27" t="s">
        <v>90</v>
      </c>
      <c r="E54" s="28" t="s">
        <v>90</v>
      </c>
    </row>
    <row r="55" spans="2:5" x14ac:dyDescent="0.25">
      <c r="B55" s="26">
        <f>IF(ISBLANK('1. Index'!$C$13),"-",IF(B54="ročník",YEAR('1. Index'!$C$13)-6,B54-1))</f>
        <v>1974</v>
      </c>
      <c r="C55" s="26">
        <f ca="1">IF(Tabulka1[[#This Row],[ročník]]="-","-",YEAR(TODAY())-B55)</f>
        <v>43</v>
      </c>
      <c r="D55" s="27" t="s">
        <v>90</v>
      </c>
      <c r="E55" s="28" t="s">
        <v>90</v>
      </c>
    </row>
    <row r="56" spans="2:5" x14ac:dyDescent="0.25">
      <c r="B56" s="26">
        <f>IF(ISBLANK('1. Index'!$C$13),"-",IF(B55="ročník",YEAR('1. Index'!$C$13)-6,B55-1))</f>
        <v>1973</v>
      </c>
      <c r="C56" s="26">
        <f ca="1">IF(Tabulka1[[#This Row],[ročník]]="-","-",YEAR(TODAY())-B56)</f>
        <v>44</v>
      </c>
      <c r="D56" s="27" t="s">
        <v>90</v>
      </c>
      <c r="E56" s="28" t="s">
        <v>90</v>
      </c>
    </row>
    <row r="57" spans="2:5" x14ac:dyDescent="0.25">
      <c r="B57" s="26">
        <f>IF(ISBLANK('1. Index'!$C$13),"-",IF(B56="ročník",YEAR('1. Index'!$C$13)-6,B56-1))</f>
        <v>1972</v>
      </c>
      <c r="C57" s="26">
        <f ca="1">IF(Tabulka1[[#This Row],[ročník]]="-","-",YEAR(TODAY())-B57)</f>
        <v>45</v>
      </c>
      <c r="D57" s="27" t="s">
        <v>90</v>
      </c>
      <c r="E57" s="28" t="s">
        <v>90</v>
      </c>
    </row>
    <row r="58" spans="2:5" x14ac:dyDescent="0.25">
      <c r="B58" s="26">
        <f>IF(ISBLANK('1. Index'!$C$13),"-",IF(B57="ročník",YEAR('1. Index'!$C$13)-6,B57-1))</f>
        <v>1971</v>
      </c>
      <c r="C58" s="26">
        <f ca="1">IF(Tabulka1[[#This Row],[ročník]]="-","-",YEAR(TODAY())-B58)</f>
        <v>46</v>
      </c>
      <c r="D58" s="27" t="s">
        <v>90</v>
      </c>
      <c r="E58" s="28" t="s">
        <v>90</v>
      </c>
    </row>
    <row r="59" spans="2:5" x14ac:dyDescent="0.25">
      <c r="B59" s="26">
        <f>IF(ISBLANK('1. Index'!$C$13),"-",IF(B58="ročník",YEAR('1. Index'!$C$13)-6,B58-1))</f>
        <v>1970</v>
      </c>
      <c r="C59" s="26">
        <f ca="1">IF(Tabulka1[[#This Row],[ročník]]="-","-",YEAR(TODAY())-B59)</f>
        <v>47</v>
      </c>
      <c r="D59" s="27" t="s">
        <v>90</v>
      </c>
      <c r="E59" s="28" t="s">
        <v>90</v>
      </c>
    </row>
    <row r="60" spans="2:5" x14ac:dyDescent="0.25">
      <c r="B60" s="26">
        <f>IF(ISBLANK('1. Index'!$C$13),"-",IF(B59="ročník",YEAR('1. Index'!$C$13)-6,B59-1))</f>
        <v>1969</v>
      </c>
      <c r="C60" s="26">
        <f ca="1">IF(Tabulka1[[#This Row],[ročník]]="-","-",YEAR(TODAY())-B60)</f>
        <v>48</v>
      </c>
      <c r="D60" s="27" t="s">
        <v>90</v>
      </c>
      <c r="E60" s="28" t="s">
        <v>90</v>
      </c>
    </row>
    <row r="61" spans="2:5" x14ac:dyDescent="0.25">
      <c r="B61" s="26">
        <f>IF(ISBLANK('1. Index'!$C$13),"-",IF(B60="ročník",YEAR('1. Index'!$C$13)-6,B60-1))</f>
        <v>1968</v>
      </c>
      <c r="C61" s="26">
        <f ca="1">IF(Tabulka1[[#This Row],[ročník]]="-","-",YEAR(TODAY())-B61)</f>
        <v>49</v>
      </c>
      <c r="D61" s="27" t="s">
        <v>90</v>
      </c>
      <c r="E61" s="28" t="s">
        <v>90</v>
      </c>
    </row>
    <row r="62" spans="2:5" x14ac:dyDescent="0.25">
      <c r="B62" s="26">
        <f>IF(ISBLANK('1. Index'!$C$13),"-",IF(B61="ročník",YEAR('1. Index'!$C$13)-6,B61-1))</f>
        <v>1967</v>
      </c>
      <c r="C62" s="26">
        <f ca="1">IF(Tabulka1[[#This Row],[ročník]]="-","-",YEAR(TODAY())-B62)</f>
        <v>50</v>
      </c>
      <c r="D62" s="27" t="s">
        <v>91</v>
      </c>
      <c r="E62" s="28" t="s">
        <v>91</v>
      </c>
    </row>
    <row r="63" spans="2:5" x14ac:dyDescent="0.25">
      <c r="B63" s="26">
        <f>IF(ISBLANK('1. Index'!$C$13),"-",IF(B62="ročník",YEAR('1. Index'!$C$13)-6,B62-1))</f>
        <v>1966</v>
      </c>
      <c r="C63" s="26">
        <f ca="1">IF(Tabulka1[[#This Row],[ročník]]="-","-",YEAR(TODAY())-B63)</f>
        <v>51</v>
      </c>
      <c r="D63" s="27" t="s">
        <v>91</v>
      </c>
      <c r="E63" s="28" t="s">
        <v>91</v>
      </c>
    </row>
    <row r="64" spans="2:5" x14ac:dyDescent="0.25">
      <c r="B64" s="26">
        <f>IF(ISBLANK('1. Index'!$C$13),"-",IF(B63="ročník",YEAR('1. Index'!$C$13)-6,B63-1))</f>
        <v>1965</v>
      </c>
      <c r="C64" s="26">
        <f ca="1">IF(Tabulka1[[#This Row],[ročník]]="-","-",YEAR(TODAY())-B64)</f>
        <v>52</v>
      </c>
      <c r="D64" s="27" t="s">
        <v>91</v>
      </c>
      <c r="E64" s="28" t="s">
        <v>91</v>
      </c>
    </row>
    <row r="65" spans="2:5" x14ac:dyDescent="0.25">
      <c r="B65" s="26">
        <f>IF(ISBLANK('1. Index'!$C$13),"-",IF(B64="ročník",YEAR('1. Index'!$C$13)-6,B64-1))</f>
        <v>1964</v>
      </c>
      <c r="C65" s="26">
        <f ca="1">IF(Tabulka1[[#This Row],[ročník]]="-","-",YEAR(TODAY())-B65)</f>
        <v>53</v>
      </c>
      <c r="D65" s="27" t="s">
        <v>91</v>
      </c>
      <c r="E65" s="28" t="s">
        <v>91</v>
      </c>
    </row>
    <row r="66" spans="2:5" x14ac:dyDescent="0.25">
      <c r="B66" s="26">
        <f>IF(ISBLANK('1. Index'!$C$13),"-",IF(B65="ročník",YEAR('1. Index'!$C$13)-6,B65-1))</f>
        <v>1963</v>
      </c>
      <c r="C66" s="26">
        <f ca="1">IF(Tabulka1[[#This Row],[ročník]]="-","-",YEAR(TODAY())-B66)</f>
        <v>54</v>
      </c>
      <c r="D66" s="27" t="s">
        <v>91</v>
      </c>
      <c r="E66" s="28" t="s">
        <v>91</v>
      </c>
    </row>
    <row r="67" spans="2:5" x14ac:dyDescent="0.25">
      <c r="B67" s="26">
        <f>IF(ISBLANK('1. Index'!$C$13),"-",IF(B66="ročník",YEAR('1. Index'!$C$13)-6,B66-1))</f>
        <v>1962</v>
      </c>
      <c r="C67" s="26">
        <f ca="1">IF(Tabulka1[[#This Row],[ročník]]="-","-",YEAR(TODAY())-B67)</f>
        <v>55</v>
      </c>
      <c r="D67" s="27" t="s">
        <v>91</v>
      </c>
      <c r="E67" s="28" t="s">
        <v>91</v>
      </c>
    </row>
    <row r="68" spans="2:5" x14ac:dyDescent="0.25">
      <c r="B68" s="26">
        <f>IF(ISBLANK('1. Index'!$C$13),"-",IF(B67="ročník",YEAR('1. Index'!$C$13)-6,B67-1))</f>
        <v>1961</v>
      </c>
      <c r="C68" s="26">
        <f ca="1">IF(Tabulka1[[#This Row],[ročník]]="-","-",YEAR(TODAY())-B68)</f>
        <v>56</v>
      </c>
      <c r="D68" s="27" t="s">
        <v>91</v>
      </c>
      <c r="E68" s="28" t="s">
        <v>91</v>
      </c>
    </row>
    <row r="69" spans="2:5" x14ac:dyDescent="0.25">
      <c r="B69" s="26">
        <f>IF(ISBLANK('1. Index'!$C$13),"-",IF(B68="ročník",YEAR('1. Index'!$C$13)-6,B68-1))</f>
        <v>1960</v>
      </c>
      <c r="C69" s="26">
        <f ca="1">IF(Tabulka1[[#This Row],[ročník]]="-","-",YEAR(TODAY())-B69)</f>
        <v>57</v>
      </c>
      <c r="D69" s="27" t="s">
        <v>91</v>
      </c>
      <c r="E69" s="28" t="s">
        <v>91</v>
      </c>
    </row>
    <row r="70" spans="2:5" x14ac:dyDescent="0.25">
      <c r="B70" s="26">
        <f>IF(ISBLANK('1. Index'!$C$13),"-",IF(B69="ročník",YEAR('1. Index'!$C$13)-6,B69-1))</f>
        <v>1959</v>
      </c>
      <c r="C70" s="26">
        <f ca="1">IF(Tabulka1[[#This Row],[ročník]]="-","-",YEAR(TODAY())-B70)</f>
        <v>58</v>
      </c>
      <c r="D70" s="27" t="s">
        <v>91</v>
      </c>
      <c r="E70" s="28" t="s">
        <v>91</v>
      </c>
    </row>
    <row r="71" spans="2:5" x14ac:dyDescent="0.25">
      <c r="B71" s="26">
        <f>IF(ISBLANK('1. Index'!$C$13),"-",IF(B70="ročník",YEAR('1. Index'!$C$13)-6,B70-1))</f>
        <v>1958</v>
      </c>
      <c r="C71" s="26">
        <f ca="1">IF(Tabulka1[[#This Row],[ročník]]="-","-",YEAR(TODAY())-B71)</f>
        <v>59</v>
      </c>
      <c r="D71" s="27" t="s">
        <v>91</v>
      </c>
      <c r="E71" s="28" t="s">
        <v>91</v>
      </c>
    </row>
    <row r="72" spans="2:5" x14ac:dyDescent="0.25">
      <c r="B72" s="26">
        <f>IF(ISBLANK('1. Index'!$C$13),"-",IF(B71="ročník",YEAR('1. Index'!$C$13)-6,B71-1))</f>
        <v>1957</v>
      </c>
      <c r="C72" s="26">
        <f ca="1">IF(Tabulka1[[#This Row],[ročník]]="-","-",YEAR(TODAY())-B72)</f>
        <v>60</v>
      </c>
      <c r="D72" s="27" t="s">
        <v>92</v>
      </c>
      <c r="E72" s="28" t="s">
        <v>92</v>
      </c>
    </row>
    <row r="73" spans="2:5" x14ac:dyDescent="0.25">
      <c r="B73" s="26">
        <f>IF(ISBLANK('1. Index'!$C$13),"-",IF(B72="ročník",YEAR('1. Index'!$C$13)-6,B72-1))</f>
        <v>1956</v>
      </c>
      <c r="C73" s="26">
        <f ca="1">IF(Tabulka1[[#This Row],[ročník]]="-","-",YEAR(TODAY())-B73)</f>
        <v>61</v>
      </c>
      <c r="D73" s="27" t="s">
        <v>92</v>
      </c>
      <c r="E73" s="28" t="s">
        <v>92</v>
      </c>
    </row>
    <row r="74" spans="2:5" x14ac:dyDescent="0.25">
      <c r="B74" s="26">
        <f>IF(ISBLANK('1. Index'!$C$13),"-",IF(B73="ročník",YEAR('1. Index'!$C$13)-6,B73-1))</f>
        <v>1955</v>
      </c>
      <c r="C74" s="26">
        <f ca="1">IF(Tabulka1[[#This Row],[ročník]]="-","-",YEAR(TODAY())-B74)</f>
        <v>62</v>
      </c>
      <c r="D74" s="27" t="s">
        <v>92</v>
      </c>
      <c r="E74" s="28" t="s">
        <v>92</v>
      </c>
    </row>
    <row r="75" spans="2:5" x14ac:dyDescent="0.25">
      <c r="B75" s="26">
        <f>IF(ISBLANK('1. Index'!$C$13),"-",IF(B74="ročník",YEAR('1. Index'!$C$13)-6,B74-1))</f>
        <v>1954</v>
      </c>
      <c r="C75" s="26">
        <f ca="1">IF(Tabulka1[[#This Row],[ročník]]="-","-",YEAR(TODAY())-B75)</f>
        <v>63</v>
      </c>
      <c r="D75" s="27" t="s">
        <v>92</v>
      </c>
      <c r="E75" s="28" t="s">
        <v>92</v>
      </c>
    </row>
    <row r="76" spans="2:5" x14ac:dyDescent="0.25">
      <c r="B76" s="26">
        <f>IF(ISBLANK('1. Index'!$C$13),"-",IF(B75="ročník",YEAR('1. Index'!$C$13)-6,B75-1))</f>
        <v>1953</v>
      </c>
      <c r="C76" s="26">
        <f ca="1">IF(Tabulka1[[#This Row],[ročník]]="-","-",YEAR(TODAY())-B76)</f>
        <v>64</v>
      </c>
      <c r="D76" s="27" t="s">
        <v>92</v>
      </c>
      <c r="E76" s="28" t="s">
        <v>92</v>
      </c>
    </row>
    <row r="77" spans="2:5" x14ac:dyDescent="0.25">
      <c r="B77" s="26">
        <f>IF(ISBLANK('1. Index'!$C$13),"-",IF(B76="ročník",YEAR('1. Index'!$C$13)-6,B76-1))</f>
        <v>1952</v>
      </c>
      <c r="C77" s="26">
        <f ca="1">IF(Tabulka1[[#This Row],[ročník]]="-","-",YEAR(TODAY())-B77)</f>
        <v>65</v>
      </c>
      <c r="D77" s="27" t="s">
        <v>92</v>
      </c>
      <c r="E77" s="28" t="s">
        <v>92</v>
      </c>
    </row>
    <row r="78" spans="2:5" x14ac:dyDescent="0.25">
      <c r="B78" s="26">
        <f>IF(ISBLANK('1. Index'!$C$13),"-",IF(B77="ročník",YEAR('1. Index'!$C$13)-6,B77-1))</f>
        <v>1951</v>
      </c>
      <c r="C78" s="26">
        <f ca="1">IF(Tabulka1[[#This Row],[ročník]]="-","-",YEAR(TODAY())-B78)</f>
        <v>66</v>
      </c>
      <c r="D78" s="27" t="s">
        <v>92</v>
      </c>
      <c r="E78" s="28" t="s">
        <v>92</v>
      </c>
    </row>
    <row r="79" spans="2:5" x14ac:dyDescent="0.25">
      <c r="B79" s="26">
        <f>IF(ISBLANK('1. Index'!$C$13),"-",IF(B78="ročník",YEAR('1. Index'!$C$13)-6,B78-1))</f>
        <v>1950</v>
      </c>
      <c r="C79" s="26">
        <f ca="1">IF(Tabulka1[[#This Row],[ročník]]="-","-",YEAR(TODAY())-B79)</f>
        <v>67</v>
      </c>
      <c r="D79" s="27" t="s">
        <v>92</v>
      </c>
      <c r="E79" s="28" t="s">
        <v>92</v>
      </c>
    </row>
    <row r="80" spans="2:5" x14ac:dyDescent="0.25">
      <c r="B80" s="26">
        <f>IF(ISBLANK('1. Index'!$C$13),"-",IF(B79="ročník",YEAR('1. Index'!$C$13)-6,B79-1))</f>
        <v>1949</v>
      </c>
      <c r="C80" s="26">
        <f ca="1">IF(Tabulka1[[#This Row],[ročník]]="-","-",YEAR(TODAY())-B80)</f>
        <v>68</v>
      </c>
      <c r="D80" s="27" t="s">
        <v>92</v>
      </c>
      <c r="E80" s="28" t="s">
        <v>92</v>
      </c>
    </row>
    <row r="81" spans="2:5" x14ac:dyDescent="0.25">
      <c r="B81" s="26">
        <f>IF(ISBLANK('1. Index'!$C$13),"-",IF(B80="ročník",YEAR('1. Index'!$C$13)-6,B80-1))</f>
        <v>1948</v>
      </c>
      <c r="C81" s="26">
        <f ca="1">IF(Tabulka1[[#This Row],[ročník]]="-","-",YEAR(TODAY())-B81)</f>
        <v>69</v>
      </c>
      <c r="D81" s="27" t="s">
        <v>92</v>
      </c>
      <c r="E81" s="28" t="s">
        <v>92</v>
      </c>
    </row>
    <row r="82" spans="2:5" x14ac:dyDescent="0.25">
      <c r="B82" s="26">
        <f>IF(ISBLANK('1. Index'!$C$13),"-",IF(B81="ročník",YEAR('1. Index'!$C$13)-6,B81-1))</f>
        <v>1947</v>
      </c>
      <c r="C82" s="26">
        <f ca="1">IF(Tabulka1[[#This Row],[ročník]]="-","-",YEAR(TODAY())-B82)</f>
        <v>70</v>
      </c>
      <c r="D82" s="27" t="s">
        <v>93</v>
      </c>
      <c r="E82" s="28" t="s">
        <v>93</v>
      </c>
    </row>
    <row r="83" spans="2:5" x14ac:dyDescent="0.25">
      <c r="B83" s="26">
        <f>IF(ISBLANK('1. Index'!$C$13),"-",IF(B82="ročník",YEAR('1. Index'!$C$13)-6,B82-1))</f>
        <v>1946</v>
      </c>
      <c r="C83" s="26">
        <f ca="1">IF(Tabulka1[[#This Row],[ročník]]="-","-",YEAR(TODAY())-B83)</f>
        <v>71</v>
      </c>
      <c r="D83" s="27" t="s">
        <v>93</v>
      </c>
      <c r="E83" s="28" t="s">
        <v>93</v>
      </c>
    </row>
    <row r="84" spans="2:5" x14ac:dyDescent="0.25">
      <c r="B84" s="26">
        <f>IF(ISBLANK('1. Index'!$C$13),"-",IF(B83="ročník",YEAR('1. Index'!$C$13)-6,B83-1))</f>
        <v>1945</v>
      </c>
      <c r="C84" s="26">
        <f ca="1">IF(Tabulka1[[#This Row],[ročník]]="-","-",YEAR(TODAY())-B84)</f>
        <v>72</v>
      </c>
      <c r="D84" s="27" t="s">
        <v>93</v>
      </c>
      <c r="E84" s="28" t="s">
        <v>93</v>
      </c>
    </row>
    <row r="85" spans="2:5" x14ac:dyDescent="0.25">
      <c r="B85" s="26">
        <f>IF(ISBLANK('1. Index'!$C$13),"-",IF(B84="ročník",YEAR('1. Index'!$C$13)-6,B84-1))</f>
        <v>1944</v>
      </c>
      <c r="C85" s="26">
        <f ca="1">IF(Tabulka1[[#This Row],[ročník]]="-","-",YEAR(TODAY())-B85)</f>
        <v>73</v>
      </c>
      <c r="D85" s="27" t="s">
        <v>93</v>
      </c>
      <c r="E85" s="28" t="s">
        <v>93</v>
      </c>
    </row>
    <row r="86" spans="2:5" x14ac:dyDescent="0.25">
      <c r="B86" s="26">
        <f>IF(ISBLANK('1. Index'!$C$13),"-",IF(B85="ročník",YEAR('1. Index'!$C$13)-6,B85-1))</f>
        <v>1943</v>
      </c>
      <c r="C86" s="26">
        <f ca="1">IF(Tabulka1[[#This Row],[ročník]]="-","-",YEAR(TODAY())-B86)</f>
        <v>74</v>
      </c>
      <c r="D86" s="27" t="s">
        <v>93</v>
      </c>
      <c r="E86" s="28" t="s">
        <v>93</v>
      </c>
    </row>
    <row r="87" spans="2:5" x14ac:dyDescent="0.25">
      <c r="B87" s="26">
        <f>IF(ISBLANK('1. Index'!$C$13),"-",IF(B86="ročník",YEAR('1. Index'!$C$13)-6,B86-1))</f>
        <v>1942</v>
      </c>
      <c r="C87" s="26">
        <f ca="1">IF(Tabulka1[[#This Row],[ročník]]="-","-",YEAR(TODAY())-B87)</f>
        <v>75</v>
      </c>
      <c r="D87" s="27" t="s">
        <v>93</v>
      </c>
      <c r="E87" s="28" t="s">
        <v>93</v>
      </c>
    </row>
    <row r="88" spans="2:5" x14ac:dyDescent="0.25">
      <c r="B88" s="26">
        <f>IF(ISBLANK('1. Index'!$C$13),"-",IF(B87="ročník",YEAR('1. Index'!$C$13)-6,B87-1))</f>
        <v>1941</v>
      </c>
      <c r="C88" s="26">
        <f ca="1">IF(Tabulka1[[#This Row],[ročník]]="-","-",YEAR(TODAY())-B88)</f>
        <v>76</v>
      </c>
      <c r="D88" s="27" t="s">
        <v>93</v>
      </c>
      <c r="E88" s="28" t="s">
        <v>93</v>
      </c>
    </row>
    <row r="89" spans="2:5" x14ac:dyDescent="0.25">
      <c r="B89" s="26">
        <f>IF(ISBLANK('1. Index'!$C$13),"-",IF(B88="ročník",YEAR('1. Index'!$C$13)-6,B88-1))</f>
        <v>1940</v>
      </c>
      <c r="C89" s="26">
        <f ca="1">IF(Tabulka1[[#This Row],[ročník]]="-","-",YEAR(TODAY())-B89)</f>
        <v>77</v>
      </c>
      <c r="D89" s="27" t="s">
        <v>93</v>
      </c>
      <c r="E89" s="28" t="s">
        <v>93</v>
      </c>
    </row>
    <row r="90" spans="2:5" x14ac:dyDescent="0.25">
      <c r="B90" s="26">
        <f>IF(ISBLANK('1. Index'!$C$13),"-",IF(B89="ročník",YEAR('1. Index'!$C$13)-6,B89-1))</f>
        <v>1939</v>
      </c>
      <c r="C90" s="26">
        <f ca="1">IF(Tabulka1[[#This Row],[ročník]]="-","-",YEAR(TODAY())-B90)</f>
        <v>78</v>
      </c>
      <c r="D90" s="27" t="s">
        <v>93</v>
      </c>
      <c r="E90" s="28" t="s">
        <v>93</v>
      </c>
    </row>
    <row r="91" spans="2:5" x14ac:dyDescent="0.25">
      <c r="B91" s="26">
        <f>IF(ISBLANK('1. Index'!$C$13),"-",IF(B90="ročník",YEAR('1. Index'!$C$13)-6,B90-1))</f>
        <v>1938</v>
      </c>
      <c r="C91" s="26">
        <f ca="1">IF(Tabulka1[[#This Row],[ročník]]="-","-",YEAR(TODAY())-B91)</f>
        <v>79</v>
      </c>
      <c r="D91" s="27" t="s">
        <v>93</v>
      </c>
      <c r="E91" s="28" t="s">
        <v>93</v>
      </c>
    </row>
    <row r="92" spans="2:5" x14ac:dyDescent="0.25">
      <c r="B92" s="26">
        <f>IF(ISBLANK('1. Index'!$C$13),"-",IF(B91="ročník",YEAR('1. Index'!$C$13)-6,B91-1))</f>
        <v>1937</v>
      </c>
      <c r="C92" s="26">
        <f ca="1">IF(Tabulka1[[#This Row],[ročník]]="-","-",YEAR(TODAY())-B92)</f>
        <v>80</v>
      </c>
      <c r="D92" s="27" t="s">
        <v>93</v>
      </c>
      <c r="E92" s="28" t="s">
        <v>93</v>
      </c>
    </row>
    <row r="93" spans="2:5" x14ac:dyDescent="0.25">
      <c r="B93" s="26">
        <f>IF(ISBLANK('1. Index'!$C$13),"-",IF(B92="ročník",YEAR('1. Index'!$C$13)-6,B92-1))</f>
        <v>1936</v>
      </c>
      <c r="C93" s="26">
        <f ca="1">IF(Tabulka1[[#This Row],[ročník]]="-","-",YEAR(TODAY())-B93)</f>
        <v>81</v>
      </c>
      <c r="D93" s="27" t="s">
        <v>93</v>
      </c>
      <c r="E93" s="28" t="s">
        <v>93</v>
      </c>
    </row>
    <row r="94" spans="2:5" x14ac:dyDescent="0.25">
      <c r="B94" s="26">
        <f>IF(ISBLANK('1. Index'!$C$13),"-",IF(B93="ročník",YEAR('1. Index'!$C$13)-6,B93-1))</f>
        <v>1935</v>
      </c>
      <c r="C94" s="26">
        <f ca="1">IF(Tabulka1[[#This Row],[ročník]]="-","-",YEAR(TODAY())-B94)</f>
        <v>82</v>
      </c>
      <c r="D94" s="27" t="s">
        <v>93</v>
      </c>
      <c r="E94" s="28" t="s">
        <v>93</v>
      </c>
    </row>
    <row r="95" spans="2:5" x14ac:dyDescent="0.25">
      <c r="B95" s="26">
        <f>IF(ISBLANK('1. Index'!$C$13),"-",IF(B94="ročník",YEAR('1. Index'!$C$13)-6,B94-1))</f>
        <v>1934</v>
      </c>
      <c r="C95" s="26">
        <f ca="1">IF(Tabulka1[[#This Row],[ročník]]="-","-",YEAR(TODAY())-B95)</f>
        <v>83</v>
      </c>
      <c r="D95" s="27" t="s">
        <v>93</v>
      </c>
      <c r="E95" s="28" t="s">
        <v>93</v>
      </c>
    </row>
    <row r="96" spans="2:5" x14ac:dyDescent="0.25">
      <c r="B96" s="26">
        <f>IF(ISBLANK('1. Index'!$C$13),"-",IF(B95="ročník",YEAR('1. Index'!$C$13)-6,B95-1))</f>
        <v>1933</v>
      </c>
      <c r="C96" s="26">
        <f ca="1">IF(Tabulka1[[#This Row],[ročník]]="-","-",YEAR(TODAY())-B96)</f>
        <v>84</v>
      </c>
      <c r="D96" s="27" t="s">
        <v>93</v>
      </c>
      <c r="E96" s="28" t="s">
        <v>93</v>
      </c>
    </row>
    <row r="97" spans="2:5" x14ac:dyDescent="0.25">
      <c r="B97" s="26">
        <f>IF(ISBLANK('1. Index'!$C$13),"-",IF(B96="ročník",YEAR('1. Index'!$C$13)-6,B96-1))</f>
        <v>1932</v>
      </c>
      <c r="C97" s="26">
        <f ca="1">IF(Tabulka1[[#This Row],[ročník]]="-","-",YEAR(TODAY())-B97)</f>
        <v>85</v>
      </c>
      <c r="D97" s="27" t="s">
        <v>93</v>
      </c>
      <c r="E97" s="28" t="s">
        <v>93</v>
      </c>
    </row>
    <row r="98" spans="2:5" x14ac:dyDescent="0.25">
      <c r="B98" s="26">
        <f>IF(ISBLANK('1. Index'!$C$13),"-",IF(B97="ročník",YEAR('1. Index'!$C$13)-6,B97-1))</f>
        <v>1931</v>
      </c>
      <c r="C98" s="26">
        <f ca="1">IF(Tabulka1[[#This Row],[ročník]]="-","-",YEAR(TODAY())-B98)</f>
        <v>86</v>
      </c>
      <c r="D98" s="27" t="s">
        <v>93</v>
      </c>
      <c r="E98" s="28" t="s">
        <v>93</v>
      </c>
    </row>
    <row r="99" spans="2:5" x14ac:dyDescent="0.25">
      <c r="B99" s="26">
        <f>IF(ISBLANK('1. Index'!$C$13),"-",IF(B98="ročník",YEAR('1. Index'!$C$13)-6,B98-1))</f>
        <v>1930</v>
      </c>
      <c r="C99" s="26">
        <f ca="1">IF(Tabulka1[[#This Row],[ročník]]="-","-",YEAR(TODAY())-B99)</f>
        <v>87</v>
      </c>
      <c r="D99" s="27" t="s">
        <v>93</v>
      </c>
      <c r="E99" s="28" t="s">
        <v>93</v>
      </c>
    </row>
    <row r="100" spans="2:5" x14ac:dyDescent="0.25">
      <c r="B100" s="26">
        <f>IF(ISBLANK('1. Index'!$C$13),"-",IF(B99="ročník",YEAR('1. Index'!$C$13)-6,B99-1))</f>
        <v>1929</v>
      </c>
      <c r="C100" s="26">
        <f ca="1">IF(Tabulka1[[#This Row],[ročník]]="-","-",YEAR(TODAY())-B100)</f>
        <v>88</v>
      </c>
      <c r="D100" s="27" t="s">
        <v>93</v>
      </c>
      <c r="E100" s="28" t="s">
        <v>93</v>
      </c>
    </row>
    <row r="101" spans="2:5" x14ac:dyDescent="0.25">
      <c r="B101" s="26">
        <f>IF(ISBLANK('1. Index'!$C$13),"-",IF(B100="ročník",YEAR('1. Index'!$C$13)-6,B100-1))</f>
        <v>1928</v>
      </c>
      <c r="C101" s="26">
        <f ca="1">IF(Tabulka1[[#This Row],[ročník]]="-","-",YEAR(TODAY())-B101)</f>
        <v>89</v>
      </c>
      <c r="D101" s="27" t="s">
        <v>93</v>
      </c>
      <c r="E101" s="28" t="s">
        <v>93</v>
      </c>
    </row>
    <row r="102" spans="2:5" x14ac:dyDescent="0.25">
      <c r="B102" s="26">
        <f>IF(ISBLANK('1. Index'!$C$13),"-",IF(B101="ročník",YEAR('1. Index'!$C$13)-6,B101-1))</f>
        <v>1927</v>
      </c>
      <c r="C102" s="26">
        <f ca="1">IF(Tabulka1[[#This Row],[ročník]]="-","-",YEAR(TODAY())-B102)</f>
        <v>90</v>
      </c>
      <c r="D102" s="27" t="s">
        <v>93</v>
      </c>
      <c r="E102" s="28" t="s">
        <v>93</v>
      </c>
    </row>
    <row r="103" spans="2:5" x14ac:dyDescent="0.25">
      <c r="B103" s="26">
        <f>IF(ISBLANK('1. Index'!$C$13),"-",IF(B102="ročník",YEAR('1. Index'!$C$13)-6,B102-1))</f>
        <v>1926</v>
      </c>
      <c r="C103" s="26">
        <f ca="1">IF(Tabulka1[[#This Row],[ročník]]="-","-",YEAR(TODAY())-B103)</f>
        <v>91</v>
      </c>
      <c r="D103" s="27" t="s">
        <v>93</v>
      </c>
      <c r="E103" s="28" t="s">
        <v>93</v>
      </c>
    </row>
    <row r="104" spans="2:5" x14ac:dyDescent="0.25">
      <c r="B104" s="26">
        <f>IF(ISBLANK('1. Index'!$C$13),"-",IF(B103="ročník",YEAR('1. Index'!$C$13)-6,B103-1))</f>
        <v>1925</v>
      </c>
      <c r="C104" s="26">
        <f ca="1">IF(Tabulka1[[#This Row],[ročník]]="-","-",YEAR(TODAY())-B104)</f>
        <v>92</v>
      </c>
      <c r="D104" s="27" t="s">
        <v>93</v>
      </c>
      <c r="E104" s="28" t="s">
        <v>93</v>
      </c>
    </row>
    <row r="105" spans="2:5" x14ac:dyDescent="0.25">
      <c r="B105" s="26">
        <f>IF(ISBLANK('1. Index'!$C$13),"-",IF(B104="ročník",YEAR('1. Index'!$C$13)-6,B104-1))</f>
        <v>1924</v>
      </c>
      <c r="C105" s="26">
        <f ca="1">IF(Tabulka1[[#This Row],[ročník]]="-","-",YEAR(TODAY())-B105)</f>
        <v>93</v>
      </c>
      <c r="D105" s="27" t="s">
        <v>93</v>
      </c>
      <c r="E105" s="28" t="s">
        <v>93</v>
      </c>
    </row>
    <row r="106" spans="2:5" x14ac:dyDescent="0.25">
      <c r="B106" s="26">
        <f>IF(ISBLANK('1. Index'!$C$13),"-",IF(B105="ročník",YEAR('1. Index'!$C$13)-6,B105-1))</f>
        <v>1923</v>
      </c>
      <c r="C106" s="26">
        <f ca="1">IF(Tabulka1[[#This Row],[ročník]]="-","-",YEAR(TODAY())-B106)</f>
        <v>94</v>
      </c>
      <c r="D106" s="27" t="s">
        <v>93</v>
      </c>
      <c r="E106" s="28" t="s">
        <v>93</v>
      </c>
    </row>
    <row r="107" spans="2:5" x14ac:dyDescent="0.25">
      <c r="B107" s="26">
        <f>IF(ISBLANK('1. Index'!$C$13),"-",IF(B106="ročník",YEAR('1. Index'!$C$13)-6,B106-1))</f>
        <v>1922</v>
      </c>
      <c r="C107" s="26">
        <f ca="1">IF(Tabulka1[[#This Row],[ročník]]="-","-",YEAR(TODAY())-B107)</f>
        <v>95</v>
      </c>
      <c r="D107" s="27" t="s">
        <v>93</v>
      </c>
      <c r="E107" s="28" t="s">
        <v>93</v>
      </c>
    </row>
    <row r="108" spans="2:5" x14ac:dyDescent="0.25">
      <c r="B108" s="26">
        <f>IF(ISBLANK('1. Index'!$C$13),"-",IF(B107="ročník",YEAR('1. Index'!$C$13)-6,B107-1))</f>
        <v>1921</v>
      </c>
      <c r="C108" s="26">
        <f ca="1">IF(Tabulka1[[#This Row],[ročník]]="-","-",YEAR(TODAY())-B108)</f>
        <v>96</v>
      </c>
      <c r="D108" s="27" t="s">
        <v>93</v>
      </c>
      <c r="E108" s="28" t="s">
        <v>93</v>
      </c>
    </row>
    <row r="109" spans="2:5" x14ac:dyDescent="0.25">
      <c r="B109" s="26">
        <f>IF(ISBLANK('1. Index'!$C$13),"-",IF(B108="ročník",YEAR('1. Index'!$C$13)-6,B108-1))</f>
        <v>1920</v>
      </c>
      <c r="C109" s="26">
        <f ca="1">IF(Tabulka1[[#This Row],[ročník]]="-","-",YEAR(TODAY())-B109)</f>
        <v>97</v>
      </c>
      <c r="D109" s="27" t="s">
        <v>93</v>
      </c>
      <c r="E109" s="28" t="s">
        <v>93</v>
      </c>
    </row>
    <row r="110" spans="2:5" x14ac:dyDescent="0.25">
      <c r="B110" s="26">
        <f>IF(ISBLANK('1. Index'!$C$13),"-",IF(B109="ročník",YEAR('1. Index'!$C$13)-6,B109-1))</f>
        <v>1919</v>
      </c>
      <c r="C110" s="26">
        <f ca="1">IF(Tabulka1[[#This Row],[ročník]]="-","-",YEAR(TODAY())-B110)</f>
        <v>98</v>
      </c>
      <c r="D110" s="27" t="s">
        <v>93</v>
      </c>
      <c r="E110" s="28" t="s">
        <v>93</v>
      </c>
    </row>
    <row r="111" spans="2:5" x14ac:dyDescent="0.25">
      <c r="B111" s="26">
        <f>IF(ISBLANK('1. Index'!$C$13),"-",IF(B110="ročník",YEAR('1. Index'!$C$13)-6,B110-1))</f>
        <v>1918</v>
      </c>
      <c r="C111" s="26">
        <f ca="1">IF(Tabulka1[[#This Row],[ročník]]="-","-",YEAR(TODAY())-B111)</f>
        <v>99</v>
      </c>
      <c r="D111" s="27" t="s">
        <v>93</v>
      </c>
      <c r="E111" s="28" t="s">
        <v>93</v>
      </c>
    </row>
    <row r="112" spans="2:5" x14ac:dyDescent="0.25">
      <c r="B112" s="26">
        <f>IF(ISBLANK('1. Index'!$C$13),"-",IF(B111="ročník",YEAR('1. Index'!$C$13)-6,B111-1))</f>
        <v>1917</v>
      </c>
      <c r="C112" s="26">
        <f ca="1">IF(Tabulka1[[#This Row],[ročník]]="-","-",YEAR(TODAY())-B112)</f>
        <v>100</v>
      </c>
      <c r="D112" s="27" t="s">
        <v>93</v>
      </c>
      <c r="E112" s="28" t="s">
        <v>93</v>
      </c>
    </row>
  </sheetData>
  <sheetProtection password="C7B2" sheet="1" objects="1" scenarios="1" selectLockedCells="1" autoFilter="0"/>
  <conditionalFormatting sqref="D18:E112">
    <cfRule type="containsBlanks" dxfId="36" priority="1">
      <formula>LEN(TRIM(D18))=0</formula>
    </cfRule>
    <cfRule type="notContainsBlanks" dxfId="35" priority="13">
      <formula>LEN(TRIM(D18))&gt;0</formula>
    </cfRule>
  </conditionalFormatting>
  <pageMargins left="0.39370078740157483" right="0.39370078740157483" top="0" bottom="0.39370078740157483" header="0" footer="0"/>
  <pageSetup paperSize="9" orientation="portrait" r:id="rId1"/>
  <pictur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9"/>
  <sheetViews>
    <sheetView showGridLines="0" showRowColHeaders="0" topLeftCell="B1" workbookViewId="0">
      <pane ySplit="9" topLeftCell="A25" activePane="bottomLeft" state="frozen"/>
      <selection pane="bottomLeft" activeCell="C32" sqref="C32"/>
    </sheetView>
  </sheetViews>
  <sheetFormatPr defaultColWidth="9.140625" defaultRowHeight="12.75" x14ac:dyDescent="0.2"/>
  <cols>
    <col min="1" max="1" width="3.5703125" style="1" customWidth="1"/>
    <col min="2" max="2" width="7.42578125" style="2" customWidth="1"/>
    <col min="3" max="3" width="25.5703125" style="1" customWidth="1"/>
    <col min="4" max="4" width="6.5703125" style="2" customWidth="1"/>
    <col min="5" max="5" width="25.5703125" style="1" customWidth="1"/>
    <col min="6" max="6" width="4.5703125" style="2" customWidth="1"/>
    <col min="7" max="7" width="10.42578125" style="2" customWidth="1"/>
    <col min="8" max="8" width="16.140625" style="2" bestFit="1" customWidth="1"/>
    <col min="9" max="16384" width="9.140625" style="1"/>
  </cols>
  <sheetData>
    <row r="2" spans="2:8" ht="15.75" x14ac:dyDescent="0.25">
      <c r="B2" s="3" t="s">
        <v>64</v>
      </c>
      <c r="G2" s="7" t="str">
        <f>IF(ISBLANK('1. Index'!C10),"-",'1. Index'!C10)</f>
        <v>Svatováclavský běh Vodňany</v>
      </c>
    </row>
    <row r="3" spans="2:8" ht="15.75" x14ac:dyDescent="0.25">
      <c r="G3" s="8">
        <f>IF(ISBLANK('1. Index'!C13),"-",'1. Index'!C13)</f>
        <v>43006</v>
      </c>
    </row>
    <row r="4" spans="2:8" x14ac:dyDescent="0.2">
      <c r="B4" s="24" t="s">
        <v>33</v>
      </c>
    </row>
    <row r="5" spans="2:8" x14ac:dyDescent="0.2">
      <c r="B5" s="1" t="s">
        <v>65</v>
      </c>
    </row>
    <row r="6" spans="2:8" x14ac:dyDescent="0.2">
      <c r="B6" s="1" t="s">
        <v>66</v>
      </c>
    </row>
    <row r="7" spans="2:8" x14ac:dyDescent="0.2">
      <c r="B7" s="1" t="s">
        <v>69</v>
      </c>
    </row>
    <row r="8" spans="2:8" x14ac:dyDescent="0.2">
      <c r="B8" s="29"/>
      <c r="C8" s="32"/>
      <c r="D8" s="29"/>
      <c r="E8" s="32"/>
      <c r="F8" s="29"/>
    </row>
    <row r="9" spans="2:8" x14ac:dyDescent="0.2">
      <c r="B9" s="2" t="s">
        <v>0</v>
      </c>
      <c r="C9" s="1" t="s">
        <v>12</v>
      </c>
      <c r="D9" s="2" t="s">
        <v>3</v>
      </c>
      <c r="E9" s="1" t="s">
        <v>1</v>
      </c>
      <c r="F9" s="2" t="s">
        <v>2</v>
      </c>
      <c r="G9" s="9" t="s">
        <v>5</v>
      </c>
      <c r="H9" s="41" t="s">
        <v>68</v>
      </c>
    </row>
    <row r="10" spans="2:8" x14ac:dyDescent="0.2">
      <c r="B10" s="19">
        <v>1</v>
      </c>
      <c r="C10" s="20" t="s">
        <v>101</v>
      </c>
      <c r="D10" s="19">
        <v>1953</v>
      </c>
      <c r="E10" s="20" t="s">
        <v>102</v>
      </c>
      <c r="F10" s="19" t="s">
        <v>100</v>
      </c>
      <c r="G10" s="13" t="str">
        <f>IF(ISBLANK('1. Index'!$C$13),"-",IF(Tabulka2[[#This Row],[m/ž]]="M",VLOOKUP(Tabulka2[[#This Row],[ročník]],'2. Kategorie'!B:E,3,0),IF(Tabulka2[[#This Row],[m/ž]]="Z",VLOOKUP(Tabulka2[[#This Row],[ročník]],'2. Kategorie'!B:E,3,0),"?")))</f>
        <v>D</v>
      </c>
      <c r="H10" s="10" t="str">
        <f>IF(COUNTIFS(Tabulka2[start. č.],Tabulka2[[#This Row],[start. č.]])&gt;1,"duplicita!","ok")</f>
        <v>ok</v>
      </c>
    </row>
    <row r="11" spans="2:8" x14ac:dyDescent="0.2">
      <c r="B11" s="19">
        <v>2</v>
      </c>
      <c r="C11" s="20" t="s">
        <v>103</v>
      </c>
      <c r="D11" s="19">
        <v>1941</v>
      </c>
      <c r="E11" s="20" t="s">
        <v>102</v>
      </c>
      <c r="F11" s="19" t="s">
        <v>100</v>
      </c>
      <c r="G11" s="14" t="str">
        <f>IF(ISBLANK('1. Index'!$C$13),"-",IF(Tabulka2[[#This Row],[m/ž]]="M",VLOOKUP(Tabulka2[[#This Row],[ročník]],'2. Kategorie'!B:E,3,0),IF(Tabulka2[[#This Row],[m/ž]]="Z",VLOOKUP(Tabulka2[[#This Row],[ročník]],'2. Kategorie'!B:E,3,0),"?")))</f>
        <v>E</v>
      </c>
      <c r="H11" s="11" t="str">
        <f>IF(COUNTIFS(Tabulka2[start. č.],Tabulka2[[#This Row],[start. č.]])&gt;1,"duplicita!","ok")</f>
        <v>ok</v>
      </c>
    </row>
    <row r="12" spans="2:8" x14ac:dyDescent="0.2">
      <c r="B12" s="19">
        <v>3</v>
      </c>
      <c r="C12" s="20" t="s">
        <v>104</v>
      </c>
      <c r="D12" s="19">
        <v>1969</v>
      </c>
      <c r="E12" s="20" t="s">
        <v>102</v>
      </c>
      <c r="F12" s="19" t="s">
        <v>105</v>
      </c>
      <c r="G12" s="14" t="str">
        <f>IF(ISBLANK('1. Index'!$C$13),"-",IF(Tabulka2[[#This Row],[m/ž]]="M",VLOOKUP(Tabulka2[[#This Row],[ročník]],'2. Kategorie'!B:E,3,0),IF(Tabulka2[[#This Row],[m/ž]]="Z",VLOOKUP(Tabulka2[[#This Row],[ročník]],'2. Kategorie'!B:E,3,0),"?")))</f>
        <v>B</v>
      </c>
      <c r="H12" s="11" t="str">
        <f>IF(COUNTIFS(Tabulka2[start. č.],Tabulka2[[#This Row],[start. č.]])&gt;1,"duplicita!","ok")</f>
        <v>ok</v>
      </c>
    </row>
    <row r="13" spans="2:8" x14ac:dyDescent="0.2">
      <c r="B13" s="19">
        <v>4</v>
      </c>
      <c r="C13" s="20" t="s">
        <v>106</v>
      </c>
      <c r="D13" s="19">
        <v>1963</v>
      </c>
      <c r="E13" s="20" t="s">
        <v>107</v>
      </c>
      <c r="F13" s="19" t="s">
        <v>100</v>
      </c>
      <c r="G13" s="15" t="str">
        <f>IF(ISBLANK('1. Index'!$C$13),"-",IF(Tabulka2[[#This Row],[m/ž]]="M",VLOOKUP(Tabulka2[[#This Row],[ročník]],'2. Kategorie'!B:E,3,0),IF(Tabulka2[[#This Row],[m/ž]]="Z",VLOOKUP(Tabulka2[[#This Row],[ročník]],'2. Kategorie'!B:E,3,0),"?")))</f>
        <v>C</v>
      </c>
      <c r="H13" s="11" t="str">
        <f>IF(COUNTIFS(Tabulka2[start. č.],Tabulka2[[#This Row],[start. č.]])&gt;1,"duplicita!","ok")</f>
        <v>ok</v>
      </c>
    </row>
    <row r="14" spans="2:8" x14ac:dyDescent="0.2">
      <c r="B14" s="19">
        <v>5</v>
      </c>
      <c r="C14" s="20" t="s">
        <v>131</v>
      </c>
      <c r="D14" s="19">
        <v>2010</v>
      </c>
      <c r="E14" s="20" t="s">
        <v>132</v>
      </c>
      <c r="F14" s="19" t="s">
        <v>100</v>
      </c>
      <c r="G14" s="15" t="str">
        <f>IF(ISBLANK('1. Index'!$C$13),"-",IF(Tabulka2[[#This Row],[m/ž]]="M",VLOOKUP(Tabulka2[[#This Row],[ročník]],'2. Kategorie'!B:E,3,0),IF(Tabulka2[[#This Row],[m/ž]]="Z",VLOOKUP(Tabulka2[[#This Row],[ročník]],'2. Kategorie'!B:E,3,0),"?")))</f>
        <v>A</v>
      </c>
      <c r="H14" s="11" t="str">
        <f>IF(COUNTIFS(Tabulka2[start. č.],Tabulka2[[#This Row],[start. č.]])&gt;1,"duplicita!","ok")</f>
        <v>ok</v>
      </c>
    </row>
    <row r="15" spans="2:8" x14ac:dyDescent="0.2">
      <c r="B15" s="19">
        <v>6</v>
      </c>
      <c r="C15" s="20" t="s">
        <v>131</v>
      </c>
      <c r="D15" s="19">
        <v>2010</v>
      </c>
      <c r="E15" s="20" t="s">
        <v>132</v>
      </c>
      <c r="F15" s="19" t="s">
        <v>100</v>
      </c>
      <c r="G15" s="15" t="str">
        <f>IF(ISBLANK('1. Index'!$C$13),"-",IF(Tabulka2[[#This Row],[m/ž]]="M",VLOOKUP(Tabulka2[[#This Row],[ročník]],'2. Kategorie'!B:E,3,0),IF(Tabulka2[[#This Row],[m/ž]]="Z",VLOOKUP(Tabulka2[[#This Row],[ročník]],'2. Kategorie'!B:E,3,0),"?")))</f>
        <v>A</v>
      </c>
      <c r="H15" s="11" t="str">
        <f>IF(COUNTIFS(Tabulka2[start. č.],Tabulka2[[#This Row],[start. č.]])&gt;1,"duplicita!","ok")</f>
        <v>ok</v>
      </c>
    </row>
    <row r="16" spans="2:8" x14ac:dyDescent="0.2">
      <c r="B16" s="19">
        <v>7</v>
      </c>
      <c r="C16" s="20" t="s">
        <v>108</v>
      </c>
      <c r="D16" s="19">
        <v>1995</v>
      </c>
      <c r="E16" s="20" t="s">
        <v>109</v>
      </c>
      <c r="F16" s="19" t="s">
        <v>105</v>
      </c>
      <c r="G16" s="15" t="str">
        <f>IF(ISBLANK('1. Index'!$C$13),"-",IF(Tabulka2[[#This Row],[m/ž]]="M",VLOOKUP(Tabulka2[[#This Row],[ročník]],'2. Kategorie'!B:E,3,0),IF(Tabulka2[[#This Row],[m/ž]]="Z",VLOOKUP(Tabulka2[[#This Row],[ročník]],'2. Kategorie'!B:E,3,0),"?")))</f>
        <v>A</v>
      </c>
      <c r="H16" s="11" t="str">
        <f>IF(COUNTIFS(Tabulka2[start. č.],Tabulka2[[#This Row],[start. č.]])&gt;1,"duplicita!","ok")</f>
        <v>ok</v>
      </c>
    </row>
    <row r="17" spans="2:8" x14ac:dyDescent="0.2">
      <c r="B17" s="19">
        <v>8</v>
      </c>
      <c r="C17" s="20" t="s">
        <v>108</v>
      </c>
      <c r="D17" s="19">
        <v>1967</v>
      </c>
      <c r="E17" s="20" t="s">
        <v>110</v>
      </c>
      <c r="F17" s="19" t="s">
        <v>105</v>
      </c>
      <c r="G17" s="15" t="str">
        <f>IF(ISBLANK('1. Index'!$C$13),"-",IF(Tabulka2[[#This Row],[m/ž]]="M",VLOOKUP(Tabulka2[[#This Row],[ročník]],'2. Kategorie'!B:E,3,0),IF(Tabulka2[[#This Row],[m/ž]]="Z",VLOOKUP(Tabulka2[[#This Row],[ročník]],'2. Kategorie'!B:E,3,0),"?")))</f>
        <v>C</v>
      </c>
      <c r="H17" s="11" t="str">
        <f>IF(COUNTIFS(Tabulka2[start. č.],Tabulka2[[#This Row],[start. č.]])&gt;1,"duplicita!","ok")</f>
        <v>ok</v>
      </c>
    </row>
    <row r="18" spans="2:8" x14ac:dyDescent="0.2">
      <c r="B18" s="19">
        <v>9</v>
      </c>
      <c r="C18" s="20" t="s">
        <v>111</v>
      </c>
      <c r="D18" s="19">
        <v>1966</v>
      </c>
      <c r="E18" s="20" t="s">
        <v>112</v>
      </c>
      <c r="F18" s="19" t="s">
        <v>100</v>
      </c>
      <c r="G18" s="15" t="str">
        <f>IF(ISBLANK('1. Index'!$C$13),"-",IF(Tabulka2[[#This Row],[m/ž]]="M",VLOOKUP(Tabulka2[[#This Row],[ročník]],'2. Kategorie'!B:E,3,0),IF(Tabulka2[[#This Row],[m/ž]]="Z",VLOOKUP(Tabulka2[[#This Row],[ročník]],'2. Kategorie'!B:E,3,0),"?")))</f>
        <v>C</v>
      </c>
      <c r="H18" s="11" t="str">
        <f>IF(COUNTIFS(Tabulka2[start. č.],Tabulka2[[#This Row],[start. č.]])&gt;1,"duplicita!","ok")</f>
        <v>ok</v>
      </c>
    </row>
    <row r="19" spans="2:8" x14ac:dyDescent="0.2">
      <c r="B19" s="19">
        <v>10</v>
      </c>
      <c r="C19" s="20" t="s">
        <v>113</v>
      </c>
      <c r="D19" s="19">
        <v>1990</v>
      </c>
      <c r="E19" s="20" t="s">
        <v>107</v>
      </c>
      <c r="F19" s="19" t="s">
        <v>105</v>
      </c>
      <c r="G19" s="15" t="str">
        <f>IF(ISBLANK('1. Index'!$C$13),"-",IF(Tabulka2[[#This Row],[m/ž]]="M",VLOOKUP(Tabulka2[[#This Row],[ročník]],'2. Kategorie'!B:E,3,0),IF(Tabulka2[[#This Row],[m/ž]]="Z",VLOOKUP(Tabulka2[[#This Row],[ročník]],'2. Kategorie'!B:E,3,0),"?")))</f>
        <v>A</v>
      </c>
      <c r="H19" s="11" t="str">
        <f>IF(COUNTIFS(Tabulka2[start. č.],Tabulka2[[#This Row],[start. č.]])&gt;1,"duplicita!","ok")</f>
        <v>ok</v>
      </c>
    </row>
    <row r="20" spans="2:8" x14ac:dyDescent="0.2">
      <c r="B20" s="19">
        <v>11</v>
      </c>
      <c r="C20" s="20" t="s">
        <v>114</v>
      </c>
      <c r="D20" s="19">
        <v>1971</v>
      </c>
      <c r="E20" s="20" t="s">
        <v>115</v>
      </c>
      <c r="F20" s="19" t="s">
        <v>100</v>
      </c>
      <c r="G20" s="15" t="str">
        <f>IF(ISBLANK('1. Index'!$C$13),"-",IF(Tabulka2[[#This Row],[m/ž]]="M",VLOOKUP(Tabulka2[[#This Row],[ročník]],'2. Kategorie'!B:E,3,0),IF(Tabulka2[[#This Row],[m/ž]]="Z",VLOOKUP(Tabulka2[[#This Row],[ročník]],'2. Kategorie'!B:E,3,0),"?")))</f>
        <v>B</v>
      </c>
      <c r="H20" s="11" t="str">
        <f>IF(COUNTIFS(Tabulka2[start. č.],Tabulka2[[#This Row],[start. č.]])&gt;1,"duplicita!","ok")</f>
        <v>ok</v>
      </c>
    </row>
    <row r="21" spans="2:8" x14ac:dyDescent="0.2">
      <c r="B21" s="19">
        <v>12</v>
      </c>
      <c r="C21" s="20" t="s">
        <v>116</v>
      </c>
      <c r="D21" s="19">
        <v>1962</v>
      </c>
      <c r="E21" s="20" t="s">
        <v>117</v>
      </c>
      <c r="F21" s="19" t="s">
        <v>105</v>
      </c>
      <c r="G21" s="15" t="str">
        <f>IF(ISBLANK('1. Index'!$C$13),"-",IF(Tabulka2[[#This Row],[m/ž]]="M",VLOOKUP(Tabulka2[[#This Row],[ročník]],'2. Kategorie'!B:E,3,0),IF(Tabulka2[[#This Row],[m/ž]]="Z",VLOOKUP(Tabulka2[[#This Row],[ročník]],'2. Kategorie'!B:E,3,0),"?")))</f>
        <v>C</v>
      </c>
      <c r="H21" s="11" t="str">
        <f>IF(COUNTIFS(Tabulka2[start. č.],Tabulka2[[#This Row],[start. č.]])&gt;1,"duplicita!","ok")</f>
        <v>ok</v>
      </c>
    </row>
    <row r="22" spans="2:8" x14ac:dyDescent="0.2">
      <c r="B22" s="19">
        <v>13</v>
      </c>
      <c r="C22" s="20" t="s">
        <v>133</v>
      </c>
      <c r="D22" s="19">
        <v>1971</v>
      </c>
      <c r="E22" s="20" t="s">
        <v>118</v>
      </c>
      <c r="F22" s="19" t="s">
        <v>100</v>
      </c>
      <c r="G22" s="15" t="str">
        <f>IF(ISBLANK('1. Index'!$C$13),"-",IF(Tabulka2[[#This Row],[m/ž]]="M",VLOOKUP(Tabulka2[[#This Row],[ročník]],'2. Kategorie'!B:E,3,0),IF(Tabulka2[[#This Row],[m/ž]]="Z",VLOOKUP(Tabulka2[[#This Row],[ročník]],'2. Kategorie'!B:E,3,0),"?")))</f>
        <v>B</v>
      </c>
      <c r="H22" s="11" t="str">
        <f>IF(COUNTIFS(Tabulka2[start. č.],Tabulka2[[#This Row],[start. č.]])&gt;1,"duplicita!","ok")</f>
        <v>ok</v>
      </c>
    </row>
    <row r="23" spans="2:8" x14ac:dyDescent="0.2">
      <c r="B23" s="19">
        <v>14</v>
      </c>
      <c r="C23" s="20" t="s">
        <v>120</v>
      </c>
      <c r="D23" s="19">
        <v>2001</v>
      </c>
      <c r="E23" s="20" t="s">
        <v>118</v>
      </c>
      <c r="F23" s="19" t="s">
        <v>105</v>
      </c>
      <c r="G23" s="15" t="str">
        <f>IF(ISBLANK('1. Index'!$C$13),"-",IF(Tabulka2[[#This Row],[m/ž]]="M",VLOOKUP(Tabulka2[[#This Row],[ročník]],'2. Kategorie'!B:E,3,0),IF(Tabulka2[[#This Row],[m/ž]]="Z",VLOOKUP(Tabulka2[[#This Row],[ročník]],'2. Kategorie'!B:E,3,0),"?")))</f>
        <v>A</v>
      </c>
      <c r="H23" s="11" t="str">
        <f>IF(COUNTIFS(Tabulka2[start. č.],Tabulka2[[#This Row],[start. č.]])&gt;1,"duplicita!","ok")</f>
        <v>ok</v>
      </c>
    </row>
    <row r="24" spans="2:8" x14ac:dyDescent="0.2">
      <c r="B24" s="19">
        <v>15</v>
      </c>
      <c r="C24" s="20" t="s">
        <v>119</v>
      </c>
      <c r="D24" s="19">
        <v>1980</v>
      </c>
      <c r="E24" s="20" t="s">
        <v>121</v>
      </c>
      <c r="F24" s="19" t="s">
        <v>100</v>
      </c>
      <c r="G24" s="15" t="str">
        <f>IF(ISBLANK('1. Index'!$C$13),"-",IF(Tabulka2[[#This Row],[m/ž]]="M",VLOOKUP(Tabulka2[[#This Row],[ročník]],'2. Kategorie'!B:E,3,0),IF(Tabulka2[[#This Row],[m/ž]]="Z",VLOOKUP(Tabulka2[[#This Row],[ročník]],'2. Kategorie'!B:E,3,0),"?")))</f>
        <v>A</v>
      </c>
      <c r="H24" s="11" t="str">
        <f>IF(COUNTIFS(Tabulka2[start. č.],Tabulka2[[#This Row],[start. č.]])&gt;1,"duplicita!","ok")</f>
        <v>ok</v>
      </c>
    </row>
    <row r="25" spans="2:8" x14ac:dyDescent="0.2">
      <c r="B25" s="19">
        <v>16</v>
      </c>
      <c r="C25" s="20" t="s">
        <v>122</v>
      </c>
      <c r="D25" s="19">
        <v>1972</v>
      </c>
      <c r="E25" s="20" t="s">
        <v>123</v>
      </c>
      <c r="F25" s="19" t="s">
        <v>100</v>
      </c>
      <c r="G25" s="15" t="str">
        <f>IF(ISBLANK('1. Index'!$C$13),"-",IF(Tabulka2[[#This Row],[m/ž]]="M",VLOOKUP(Tabulka2[[#This Row],[ročník]],'2. Kategorie'!B:E,3,0),IF(Tabulka2[[#This Row],[m/ž]]="Z",VLOOKUP(Tabulka2[[#This Row],[ročník]],'2. Kategorie'!B:E,3,0),"?")))</f>
        <v>B</v>
      </c>
      <c r="H25" s="11" t="str">
        <f>IF(COUNTIFS(Tabulka2[start. č.],Tabulka2[[#This Row],[start. č.]])&gt;1,"duplicita!","ok")</f>
        <v>ok</v>
      </c>
    </row>
    <row r="26" spans="2:8" x14ac:dyDescent="0.2">
      <c r="B26" s="19">
        <v>17</v>
      </c>
      <c r="C26" s="20" t="s">
        <v>124</v>
      </c>
      <c r="D26" s="19">
        <v>1954</v>
      </c>
      <c r="E26" s="20" t="s">
        <v>125</v>
      </c>
      <c r="F26" s="19" t="s">
        <v>105</v>
      </c>
      <c r="G26" s="15" t="str">
        <f>IF(ISBLANK('1. Index'!$C$13),"-",IF(Tabulka2[[#This Row],[m/ž]]="M",VLOOKUP(Tabulka2[[#This Row],[ročník]],'2. Kategorie'!B:E,3,0),IF(Tabulka2[[#This Row],[m/ž]]="Z",VLOOKUP(Tabulka2[[#This Row],[ročník]],'2. Kategorie'!B:E,3,0),"?")))</f>
        <v>D</v>
      </c>
      <c r="H26" s="11" t="str">
        <f>IF(COUNTIFS(Tabulka2[start. č.],Tabulka2[[#This Row],[start. č.]])&gt;1,"duplicita!","ok")</f>
        <v>ok</v>
      </c>
    </row>
    <row r="27" spans="2:8" x14ac:dyDescent="0.2">
      <c r="B27" s="19">
        <v>18</v>
      </c>
      <c r="C27" s="20" t="s">
        <v>126</v>
      </c>
      <c r="D27" s="19">
        <v>1978</v>
      </c>
      <c r="E27" s="20" t="s">
        <v>127</v>
      </c>
      <c r="F27" s="19" t="s">
        <v>100</v>
      </c>
      <c r="G27" s="15" t="str">
        <f>IF(ISBLANK('1. Index'!$C$13),"-",IF(Tabulka2[[#This Row],[m/ž]]="M",VLOOKUP(Tabulka2[[#This Row],[ročník]],'2. Kategorie'!B:E,3,0),IF(Tabulka2[[#This Row],[m/ž]]="Z",VLOOKUP(Tabulka2[[#This Row],[ročník]],'2. Kategorie'!B:E,3,0),"?")))</f>
        <v>A</v>
      </c>
      <c r="H27" s="11" t="str">
        <f>IF(COUNTIFS(Tabulka2[start. č.],Tabulka2[[#This Row],[start. č.]])&gt;1,"duplicita!","ok")</f>
        <v>ok</v>
      </c>
    </row>
    <row r="28" spans="2:8" x14ac:dyDescent="0.2">
      <c r="B28" s="19">
        <v>19</v>
      </c>
      <c r="C28" s="20" t="s">
        <v>128</v>
      </c>
      <c r="D28" s="19">
        <v>1987</v>
      </c>
      <c r="E28" s="20" t="s">
        <v>129</v>
      </c>
      <c r="F28" s="19" t="s">
        <v>100</v>
      </c>
      <c r="G28" s="15" t="str">
        <f>IF(ISBLANK('1. Index'!$C$13),"-",IF(Tabulka2[[#This Row],[m/ž]]="M",VLOOKUP(Tabulka2[[#This Row],[ročník]],'2. Kategorie'!B:E,3,0),IF(Tabulka2[[#This Row],[m/ž]]="Z",VLOOKUP(Tabulka2[[#This Row],[ročník]],'2. Kategorie'!B:E,3,0),"?")))</f>
        <v>A</v>
      </c>
      <c r="H28" s="11" t="str">
        <f>IF(COUNTIFS(Tabulka2[start. č.],Tabulka2[[#This Row],[start. č.]])&gt;1,"duplicita!","ok")</f>
        <v>ok</v>
      </c>
    </row>
    <row r="29" spans="2:8" x14ac:dyDescent="0.2">
      <c r="B29" s="19">
        <v>20</v>
      </c>
      <c r="C29" s="20" t="s">
        <v>130</v>
      </c>
      <c r="D29" s="19">
        <v>1959</v>
      </c>
      <c r="E29" s="20" t="s">
        <v>129</v>
      </c>
      <c r="F29" s="19" t="s">
        <v>100</v>
      </c>
      <c r="G29" s="15" t="str">
        <f>IF(ISBLANK('1. Index'!$C$13),"-",IF(Tabulka2[[#This Row],[m/ž]]="M",VLOOKUP(Tabulka2[[#This Row],[ročník]],'2. Kategorie'!B:E,3,0),IF(Tabulka2[[#This Row],[m/ž]]="Z",VLOOKUP(Tabulka2[[#This Row],[ročník]],'2. Kategorie'!B:E,3,0),"?")))</f>
        <v>C</v>
      </c>
      <c r="H29" s="11" t="str">
        <f>IF(COUNTIFS(Tabulka2[start. č.],Tabulka2[[#This Row],[start. č.]])&gt;1,"duplicita!","ok")</f>
        <v>ok</v>
      </c>
    </row>
    <row r="30" spans="2:8" x14ac:dyDescent="0.2">
      <c r="B30" s="19">
        <v>21</v>
      </c>
      <c r="C30" s="20" t="s">
        <v>134</v>
      </c>
      <c r="D30" s="19">
        <v>1962</v>
      </c>
      <c r="E30" s="20" t="s">
        <v>135</v>
      </c>
      <c r="F30" s="19" t="s">
        <v>105</v>
      </c>
      <c r="G30" s="15" t="str">
        <f>IF(ISBLANK('1. Index'!$C$13),"-",IF(Tabulka2[[#This Row],[m/ž]]="M",VLOOKUP(Tabulka2[[#This Row],[ročník]],'2. Kategorie'!B:E,3,0),IF(Tabulka2[[#This Row],[m/ž]]="Z",VLOOKUP(Tabulka2[[#This Row],[ročník]],'2. Kategorie'!B:E,3,0),"?")))</f>
        <v>C</v>
      </c>
      <c r="H30" s="11" t="str">
        <f>IF(COUNTIFS(Tabulka2[start. č.],Tabulka2[[#This Row],[start. č.]])&gt;1,"duplicita!","ok")</f>
        <v>ok</v>
      </c>
    </row>
    <row r="31" spans="2:8" x14ac:dyDescent="0.2">
      <c r="B31" s="19">
        <v>22</v>
      </c>
      <c r="C31" s="20" t="s">
        <v>136</v>
      </c>
      <c r="D31" s="19">
        <v>1973</v>
      </c>
      <c r="E31" s="20" t="s">
        <v>118</v>
      </c>
      <c r="F31" s="19" t="s">
        <v>100</v>
      </c>
      <c r="G31" s="15" t="str">
        <f>IF(ISBLANK('1. Index'!$C$13),"-",IF(Tabulka2[[#This Row],[m/ž]]="M",VLOOKUP(Tabulka2[[#This Row],[ročník]],'2. Kategorie'!B:E,3,0),IF(Tabulka2[[#This Row],[m/ž]]="Z",VLOOKUP(Tabulka2[[#This Row],[ročník]],'2. Kategorie'!B:E,3,0),"?")))</f>
        <v>B</v>
      </c>
      <c r="H31" s="11" t="str">
        <f>IF(COUNTIFS(Tabulka2[start. č.],Tabulka2[[#This Row],[start. č.]])&gt;1,"duplicita!","ok")</f>
        <v>ok</v>
      </c>
    </row>
    <row r="32" spans="2:8" x14ac:dyDescent="0.2">
      <c r="B32" s="19">
        <v>23</v>
      </c>
      <c r="C32" s="20" t="s">
        <v>137</v>
      </c>
      <c r="D32" s="19">
        <v>1980</v>
      </c>
      <c r="E32" s="20" t="s">
        <v>138</v>
      </c>
      <c r="F32" s="19" t="s">
        <v>100</v>
      </c>
      <c r="G32" s="15" t="str">
        <f>IF(ISBLANK('1. Index'!$C$13),"-",IF(Tabulka2[[#This Row],[m/ž]]="M",VLOOKUP(Tabulka2[[#This Row],[ročník]],'2. Kategorie'!B:E,3,0),IF(Tabulka2[[#This Row],[m/ž]]="Z",VLOOKUP(Tabulka2[[#This Row],[ročník]],'2. Kategorie'!B:E,3,0),"?")))</f>
        <v>A</v>
      </c>
      <c r="H32" s="11" t="str">
        <f>IF(COUNTIFS(Tabulka2[start. č.],Tabulka2[[#This Row],[start. č.]])&gt;1,"duplicita!","ok")</f>
        <v>ok</v>
      </c>
    </row>
    <row r="33" spans="2:8" x14ac:dyDescent="0.2">
      <c r="B33" s="19">
        <v>24</v>
      </c>
      <c r="C33" s="20" t="s">
        <v>139</v>
      </c>
      <c r="D33" s="19">
        <v>1983</v>
      </c>
      <c r="E33" s="20" t="s">
        <v>127</v>
      </c>
      <c r="F33" s="19" t="s">
        <v>100</v>
      </c>
      <c r="G33" s="15" t="str">
        <f>IF(ISBLANK('1. Index'!$C$13),"-",IF(Tabulka2[[#This Row],[m/ž]]="M",VLOOKUP(Tabulka2[[#This Row],[ročník]],'2. Kategorie'!B:E,3,0),IF(Tabulka2[[#This Row],[m/ž]]="Z",VLOOKUP(Tabulka2[[#This Row],[ročník]],'2. Kategorie'!B:E,3,0),"?")))</f>
        <v>A</v>
      </c>
      <c r="H33" s="11" t="str">
        <f>IF(COUNTIFS(Tabulka2[start. č.],Tabulka2[[#This Row],[start. č.]])&gt;1,"duplicita!","ok")</f>
        <v>ok</v>
      </c>
    </row>
    <row r="34" spans="2:8" x14ac:dyDescent="0.2">
      <c r="B34" s="19">
        <v>25</v>
      </c>
      <c r="C34" s="20" t="s">
        <v>249</v>
      </c>
      <c r="D34" s="19">
        <v>1965</v>
      </c>
      <c r="E34" s="20" t="s">
        <v>140</v>
      </c>
      <c r="F34" s="19" t="s">
        <v>100</v>
      </c>
      <c r="G34" s="15" t="str">
        <f>IF(ISBLANK('1. Index'!$C$13),"-",IF(Tabulka2[[#This Row],[m/ž]]="M",VLOOKUP(Tabulka2[[#This Row],[ročník]],'2. Kategorie'!B:E,3,0),IF(Tabulka2[[#This Row],[m/ž]]="Z",VLOOKUP(Tabulka2[[#This Row],[ročník]],'2. Kategorie'!B:E,3,0),"?")))</f>
        <v>C</v>
      </c>
      <c r="H34" s="11" t="str">
        <f>IF(COUNTIFS(Tabulka2[start. č.],Tabulka2[[#This Row],[start. č.]])&gt;1,"duplicita!","ok")</f>
        <v>ok</v>
      </c>
    </row>
    <row r="35" spans="2:8" x14ac:dyDescent="0.2">
      <c r="B35" s="19">
        <v>26</v>
      </c>
      <c r="C35" s="20" t="s">
        <v>141</v>
      </c>
      <c r="D35" s="19">
        <v>1972</v>
      </c>
      <c r="E35" s="20" t="s">
        <v>142</v>
      </c>
      <c r="F35" s="19" t="s">
        <v>100</v>
      </c>
      <c r="G35" s="15" t="str">
        <f>IF(ISBLANK('1. Index'!$C$13),"-",IF(Tabulka2[[#This Row],[m/ž]]="M",VLOOKUP(Tabulka2[[#This Row],[ročník]],'2. Kategorie'!B:E,3,0),IF(Tabulka2[[#This Row],[m/ž]]="Z",VLOOKUP(Tabulka2[[#This Row],[ročník]],'2. Kategorie'!B:E,3,0),"?")))</f>
        <v>B</v>
      </c>
      <c r="H35" s="11" t="str">
        <f>IF(COUNTIFS(Tabulka2[start. č.],Tabulka2[[#This Row],[start. č.]])&gt;1,"duplicita!","ok")</f>
        <v>ok</v>
      </c>
    </row>
    <row r="36" spans="2:8" x14ac:dyDescent="0.2">
      <c r="B36" s="19">
        <v>27</v>
      </c>
      <c r="C36" s="20" t="s">
        <v>143</v>
      </c>
      <c r="D36" s="19">
        <v>1986</v>
      </c>
      <c r="E36" s="20" t="s">
        <v>144</v>
      </c>
      <c r="F36" s="19" t="s">
        <v>100</v>
      </c>
      <c r="G36" s="15" t="str">
        <f>IF(ISBLANK('1. Index'!$C$13),"-",IF(Tabulka2[[#This Row],[m/ž]]="M",VLOOKUP(Tabulka2[[#This Row],[ročník]],'2. Kategorie'!B:E,3,0),IF(Tabulka2[[#This Row],[m/ž]]="Z",VLOOKUP(Tabulka2[[#This Row],[ročník]],'2. Kategorie'!B:E,3,0),"?")))</f>
        <v>A</v>
      </c>
      <c r="H36" s="11" t="str">
        <f>IF(COUNTIFS(Tabulka2[start. č.],Tabulka2[[#This Row],[start. č.]])&gt;1,"duplicita!","ok")</f>
        <v>ok</v>
      </c>
    </row>
    <row r="37" spans="2:8" x14ac:dyDescent="0.2">
      <c r="B37" s="19">
        <v>28</v>
      </c>
      <c r="C37" s="20" t="s">
        <v>145</v>
      </c>
      <c r="D37" s="19">
        <v>1997</v>
      </c>
      <c r="E37" s="20" t="s">
        <v>146</v>
      </c>
      <c r="F37" s="19" t="s">
        <v>100</v>
      </c>
      <c r="G37" s="15" t="str">
        <f>IF(ISBLANK('1. Index'!$C$13),"-",IF(Tabulka2[[#This Row],[m/ž]]="M",VLOOKUP(Tabulka2[[#This Row],[ročník]],'2. Kategorie'!B:E,3,0),IF(Tabulka2[[#This Row],[m/ž]]="Z",VLOOKUP(Tabulka2[[#This Row],[ročník]],'2. Kategorie'!B:E,3,0),"?")))</f>
        <v>A</v>
      </c>
      <c r="H37" s="11" t="str">
        <f>IF(COUNTIFS(Tabulka2[start. č.],Tabulka2[[#This Row],[start. č.]])&gt;1,"duplicita!","ok")</f>
        <v>ok</v>
      </c>
    </row>
    <row r="38" spans="2:8" x14ac:dyDescent="0.2">
      <c r="B38" s="19">
        <v>29</v>
      </c>
      <c r="C38" s="20" t="s">
        <v>147</v>
      </c>
      <c r="D38" s="19">
        <v>1978</v>
      </c>
      <c r="E38" s="20" t="s">
        <v>148</v>
      </c>
      <c r="F38" s="19" t="s">
        <v>100</v>
      </c>
      <c r="G38" s="15" t="str">
        <f>IF(ISBLANK('1. Index'!$C$13),"-",IF(Tabulka2[[#This Row],[m/ž]]="M",VLOOKUP(Tabulka2[[#This Row],[ročník]],'2. Kategorie'!B:E,3,0),IF(Tabulka2[[#This Row],[m/ž]]="Z",VLOOKUP(Tabulka2[[#This Row],[ročník]],'2. Kategorie'!B:E,3,0),"?")))</f>
        <v>A</v>
      </c>
      <c r="H38" s="11" t="str">
        <f>IF(COUNTIFS(Tabulka2[start. č.],Tabulka2[[#This Row],[start. č.]])&gt;1,"duplicita!","ok")</f>
        <v>ok</v>
      </c>
    </row>
    <row r="39" spans="2:8" x14ac:dyDescent="0.2">
      <c r="B39" s="19">
        <v>30</v>
      </c>
      <c r="C39" s="20" t="s">
        <v>149</v>
      </c>
      <c r="D39" s="19">
        <v>1969</v>
      </c>
      <c r="E39" s="20" t="s">
        <v>150</v>
      </c>
      <c r="F39" s="19" t="s">
        <v>105</v>
      </c>
      <c r="G39" s="15" t="str">
        <f>IF(ISBLANK('1. Index'!$C$13),"-",IF(Tabulka2[[#This Row],[m/ž]]="M",VLOOKUP(Tabulka2[[#This Row],[ročník]],'2. Kategorie'!B:E,3,0),IF(Tabulka2[[#This Row],[m/ž]]="Z",VLOOKUP(Tabulka2[[#This Row],[ročník]],'2. Kategorie'!B:E,3,0),"?")))</f>
        <v>B</v>
      </c>
      <c r="H39" s="11" t="str">
        <f>IF(COUNTIFS(Tabulka2[start. č.],Tabulka2[[#This Row],[start. č.]])&gt;1,"duplicita!","ok")</f>
        <v>ok</v>
      </c>
    </row>
    <row r="40" spans="2:8" x14ac:dyDescent="0.2">
      <c r="B40" s="19">
        <v>31</v>
      </c>
      <c r="C40" s="20" t="s">
        <v>151</v>
      </c>
      <c r="D40" s="19">
        <v>1961</v>
      </c>
      <c r="E40" s="20" t="s">
        <v>152</v>
      </c>
      <c r="F40" s="19" t="s">
        <v>100</v>
      </c>
      <c r="G40" s="15" t="str">
        <f>IF(ISBLANK('1. Index'!$C$13),"-",IF(Tabulka2[[#This Row],[m/ž]]="M",VLOOKUP(Tabulka2[[#This Row],[ročník]],'2. Kategorie'!B:E,3,0),IF(Tabulka2[[#This Row],[m/ž]]="Z",VLOOKUP(Tabulka2[[#This Row],[ročník]],'2. Kategorie'!B:E,3,0),"?")))</f>
        <v>C</v>
      </c>
      <c r="H40" s="11" t="str">
        <f>IF(COUNTIFS(Tabulka2[start. č.],Tabulka2[[#This Row],[start. č.]])&gt;1,"duplicita!","ok")</f>
        <v>ok</v>
      </c>
    </row>
    <row r="41" spans="2:8" x14ac:dyDescent="0.2">
      <c r="B41" s="19">
        <v>32</v>
      </c>
      <c r="C41" s="20" t="s">
        <v>153</v>
      </c>
      <c r="D41" s="19">
        <v>1982</v>
      </c>
      <c r="E41" s="20" t="s">
        <v>154</v>
      </c>
      <c r="F41" s="19" t="s">
        <v>100</v>
      </c>
      <c r="G41" s="15" t="str">
        <f>IF(ISBLANK('1. Index'!$C$13),"-",IF(Tabulka2[[#This Row],[m/ž]]="M",VLOOKUP(Tabulka2[[#This Row],[ročník]],'2. Kategorie'!B:E,3,0),IF(Tabulka2[[#This Row],[m/ž]]="Z",VLOOKUP(Tabulka2[[#This Row],[ročník]],'2. Kategorie'!B:E,3,0),"?")))</f>
        <v>A</v>
      </c>
      <c r="H41" s="11" t="str">
        <f>IF(COUNTIFS(Tabulka2[start. č.],Tabulka2[[#This Row],[start. č.]])&gt;1,"duplicita!","ok")</f>
        <v>ok</v>
      </c>
    </row>
    <row r="42" spans="2:8" x14ac:dyDescent="0.2">
      <c r="B42" s="19">
        <v>33</v>
      </c>
      <c r="C42" s="20" t="s">
        <v>155</v>
      </c>
      <c r="D42" s="19">
        <v>1999</v>
      </c>
      <c r="E42" s="20" t="s">
        <v>132</v>
      </c>
      <c r="F42" s="19" t="s">
        <v>100</v>
      </c>
      <c r="G42" s="15" t="str">
        <f>IF(ISBLANK('1. Index'!$C$13),"-",IF(Tabulka2[[#This Row],[m/ž]]="M",VLOOKUP(Tabulka2[[#This Row],[ročník]],'2. Kategorie'!B:E,3,0),IF(Tabulka2[[#This Row],[m/ž]]="Z",VLOOKUP(Tabulka2[[#This Row],[ročník]],'2. Kategorie'!B:E,3,0),"?")))</f>
        <v>A</v>
      </c>
      <c r="H42" s="11" t="str">
        <f>IF(COUNTIFS(Tabulka2[start. č.],Tabulka2[[#This Row],[start. č.]])&gt;1,"duplicita!","ok")</f>
        <v>ok</v>
      </c>
    </row>
    <row r="43" spans="2:8" x14ac:dyDescent="0.2">
      <c r="B43" s="19">
        <v>34</v>
      </c>
      <c r="C43" s="20" t="s">
        <v>156</v>
      </c>
      <c r="D43" s="19">
        <v>1977</v>
      </c>
      <c r="E43" s="20" t="s">
        <v>157</v>
      </c>
      <c r="F43" s="19" t="s">
        <v>100</v>
      </c>
      <c r="G43" s="15" t="str">
        <f>IF(ISBLANK('1. Index'!$C$13),"-",IF(Tabulka2[[#This Row],[m/ž]]="M",VLOOKUP(Tabulka2[[#This Row],[ročník]],'2. Kategorie'!B:E,3,0),IF(Tabulka2[[#This Row],[m/ž]]="Z",VLOOKUP(Tabulka2[[#This Row],[ročník]],'2. Kategorie'!B:E,3,0),"?")))</f>
        <v>B</v>
      </c>
      <c r="H43" s="11" t="str">
        <f>IF(COUNTIFS(Tabulka2[start. č.],Tabulka2[[#This Row],[start. č.]])&gt;1,"duplicita!","ok")</f>
        <v>ok</v>
      </c>
    </row>
    <row r="44" spans="2:8" x14ac:dyDescent="0.2">
      <c r="B44" s="19">
        <v>35</v>
      </c>
      <c r="C44" s="20" t="s">
        <v>158</v>
      </c>
      <c r="D44" s="19">
        <v>1970</v>
      </c>
      <c r="E44" s="20" t="s">
        <v>159</v>
      </c>
      <c r="F44" s="19" t="s">
        <v>100</v>
      </c>
      <c r="G44" s="15" t="str">
        <f>IF(ISBLANK('1. Index'!$C$13),"-",IF(Tabulka2[[#This Row],[m/ž]]="M",VLOOKUP(Tabulka2[[#This Row],[ročník]],'2. Kategorie'!B:E,3,0),IF(Tabulka2[[#This Row],[m/ž]]="Z",VLOOKUP(Tabulka2[[#This Row],[ročník]],'2. Kategorie'!B:E,3,0),"?")))</f>
        <v>B</v>
      </c>
      <c r="H44" s="11" t="str">
        <f>IF(COUNTIFS(Tabulka2[start. č.],Tabulka2[[#This Row],[start. č.]])&gt;1,"duplicita!","ok")</f>
        <v>ok</v>
      </c>
    </row>
    <row r="45" spans="2:8" x14ac:dyDescent="0.2">
      <c r="B45" s="19">
        <v>36</v>
      </c>
      <c r="C45" s="20" t="s">
        <v>160</v>
      </c>
      <c r="D45" s="19">
        <v>1980</v>
      </c>
      <c r="E45" s="20" t="s">
        <v>161</v>
      </c>
      <c r="F45" s="19" t="s">
        <v>100</v>
      </c>
      <c r="G45" s="15" t="str">
        <f>IF(ISBLANK('1. Index'!$C$13),"-",IF(Tabulka2[[#This Row],[m/ž]]="M",VLOOKUP(Tabulka2[[#This Row],[ročník]],'2. Kategorie'!B:E,3,0),IF(Tabulka2[[#This Row],[m/ž]]="Z",VLOOKUP(Tabulka2[[#This Row],[ročník]],'2. Kategorie'!B:E,3,0),"?")))</f>
        <v>A</v>
      </c>
      <c r="H45" s="11" t="str">
        <f>IF(COUNTIFS(Tabulka2[start. č.],Tabulka2[[#This Row],[start. č.]])&gt;1,"duplicita!","ok")</f>
        <v>ok</v>
      </c>
    </row>
    <row r="46" spans="2:8" x14ac:dyDescent="0.2">
      <c r="B46" s="19">
        <v>37</v>
      </c>
      <c r="C46" s="20" t="s">
        <v>162</v>
      </c>
      <c r="D46" s="19">
        <v>1990</v>
      </c>
      <c r="E46" s="20" t="s">
        <v>163</v>
      </c>
      <c r="F46" s="19" t="s">
        <v>105</v>
      </c>
      <c r="G46" s="15" t="str">
        <f>IF(ISBLANK('1. Index'!$C$13),"-",IF(Tabulka2[[#This Row],[m/ž]]="M",VLOOKUP(Tabulka2[[#This Row],[ročník]],'2. Kategorie'!B:E,3,0),IF(Tabulka2[[#This Row],[m/ž]]="Z",VLOOKUP(Tabulka2[[#This Row],[ročník]],'2. Kategorie'!B:E,3,0),"?")))</f>
        <v>A</v>
      </c>
      <c r="H46" s="11" t="str">
        <f>IF(COUNTIFS(Tabulka2[start. č.],Tabulka2[[#This Row],[start. č.]])&gt;1,"duplicita!","ok")</f>
        <v>ok</v>
      </c>
    </row>
    <row r="47" spans="2:8" x14ac:dyDescent="0.2">
      <c r="B47" s="19">
        <v>38</v>
      </c>
      <c r="C47" s="20" t="s">
        <v>164</v>
      </c>
      <c r="D47" s="19">
        <v>1978</v>
      </c>
      <c r="E47" s="20" t="s">
        <v>102</v>
      </c>
      <c r="F47" s="19" t="s">
        <v>100</v>
      </c>
      <c r="G47" s="15" t="str">
        <f>IF(ISBLANK('1. Index'!$C$13),"-",IF(Tabulka2[[#This Row],[m/ž]]="M",VLOOKUP(Tabulka2[[#This Row],[ročník]],'2. Kategorie'!B:E,3,0),IF(Tabulka2[[#This Row],[m/ž]]="Z",VLOOKUP(Tabulka2[[#This Row],[ročník]],'2. Kategorie'!B:E,3,0),"?")))</f>
        <v>A</v>
      </c>
      <c r="H47" s="11" t="str">
        <f>IF(COUNTIFS(Tabulka2[start. č.],Tabulka2[[#This Row],[start. č.]])&gt;1,"duplicita!","ok")</f>
        <v>ok</v>
      </c>
    </row>
    <row r="48" spans="2:8" x14ac:dyDescent="0.2">
      <c r="B48" s="19">
        <v>39</v>
      </c>
      <c r="C48" s="20" t="s">
        <v>155</v>
      </c>
      <c r="D48" s="19">
        <v>1999</v>
      </c>
      <c r="E48" s="20" t="s">
        <v>132</v>
      </c>
      <c r="F48" s="19" t="s">
        <v>100</v>
      </c>
      <c r="G48" s="15" t="str">
        <f>IF(ISBLANK('1. Index'!$C$13),"-",IF(Tabulka2[[#This Row],[m/ž]]="M",VLOOKUP(Tabulka2[[#This Row],[ročník]],'2. Kategorie'!B:E,3,0),IF(Tabulka2[[#This Row],[m/ž]]="Z",VLOOKUP(Tabulka2[[#This Row],[ročník]],'2. Kategorie'!B:E,3,0),"?")))</f>
        <v>A</v>
      </c>
      <c r="H48" s="11" t="str">
        <f>IF(COUNTIFS(Tabulka2[start. č.],Tabulka2[[#This Row],[start. č.]])&gt;1,"duplicita!","ok")</f>
        <v>ok</v>
      </c>
    </row>
    <row r="49" spans="2:8" x14ac:dyDescent="0.2">
      <c r="B49" s="19">
        <v>40</v>
      </c>
      <c r="C49" s="20" t="s">
        <v>165</v>
      </c>
      <c r="D49" s="19">
        <v>1977</v>
      </c>
      <c r="E49" s="20" t="s">
        <v>102</v>
      </c>
      <c r="F49" s="19" t="s">
        <v>105</v>
      </c>
      <c r="G49" s="15" t="str">
        <f>IF(ISBLANK('1. Index'!$C$13),"-",IF(Tabulka2[[#This Row],[m/ž]]="M",VLOOKUP(Tabulka2[[#This Row],[ročník]],'2. Kategorie'!B:E,3,0),IF(Tabulka2[[#This Row],[m/ž]]="Z",VLOOKUP(Tabulka2[[#This Row],[ročník]],'2. Kategorie'!B:E,3,0),"?")))</f>
        <v>B</v>
      </c>
      <c r="H49" s="11" t="str">
        <f>IF(COUNTIFS(Tabulka2[start. č.],Tabulka2[[#This Row],[start. č.]])&gt;1,"duplicita!","ok")</f>
        <v>ok</v>
      </c>
    </row>
    <row r="50" spans="2:8" x14ac:dyDescent="0.2">
      <c r="B50" s="19">
        <v>41</v>
      </c>
      <c r="C50" s="20" t="s">
        <v>166</v>
      </c>
      <c r="D50" s="19">
        <v>1987</v>
      </c>
      <c r="E50" s="20" t="s">
        <v>167</v>
      </c>
      <c r="F50" s="19" t="s">
        <v>100</v>
      </c>
      <c r="G50" s="15" t="str">
        <f>IF(ISBLANK('1. Index'!$C$13),"-",IF(Tabulka2[[#This Row],[m/ž]]="M",VLOOKUP(Tabulka2[[#This Row],[ročník]],'2. Kategorie'!B:E,3,0),IF(Tabulka2[[#This Row],[m/ž]]="Z",VLOOKUP(Tabulka2[[#This Row],[ročník]],'2. Kategorie'!B:E,3,0),"?")))</f>
        <v>A</v>
      </c>
      <c r="H50" s="11" t="str">
        <f>IF(COUNTIFS(Tabulka2[start. č.],Tabulka2[[#This Row],[start. č.]])&gt;1,"duplicita!","ok")</f>
        <v>ok</v>
      </c>
    </row>
    <row r="51" spans="2:8" x14ac:dyDescent="0.2">
      <c r="B51" s="19">
        <v>42</v>
      </c>
      <c r="C51" s="20" t="s">
        <v>168</v>
      </c>
      <c r="D51" s="19">
        <v>1975</v>
      </c>
      <c r="E51" s="20" t="s">
        <v>169</v>
      </c>
      <c r="F51" s="19" t="s">
        <v>100</v>
      </c>
      <c r="G51" s="15" t="str">
        <f>IF(ISBLANK('1. Index'!$C$13),"-",IF(Tabulka2[[#This Row],[m/ž]]="M",VLOOKUP(Tabulka2[[#This Row],[ročník]],'2. Kategorie'!B:E,3,0),IF(Tabulka2[[#This Row],[m/ž]]="Z",VLOOKUP(Tabulka2[[#This Row],[ročník]],'2. Kategorie'!B:E,3,0),"?")))</f>
        <v>B</v>
      </c>
      <c r="H51" s="11" t="str">
        <f>IF(COUNTIFS(Tabulka2[start. č.],Tabulka2[[#This Row],[start. č.]])&gt;1,"duplicita!","ok")</f>
        <v>ok</v>
      </c>
    </row>
    <row r="52" spans="2:8" x14ac:dyDescent="0.2">
      <c r="B52" s="19">
        <v>43</v>
      </c>
      <c r="C52" s="20" t="s">
        <v>170</v>
      </c>
      <c r="D52" s="19">
        <v>1980</v>
      </c>
      <c r="E52" s="20" t="s">
        <v>167</v>
      </c>
      <c r="F52" s="19" t="s">
        <v>100</v>
      </c>
      <c r="G52" s="15" t="str">
        <f>IF(ISBLANK('1. Index'!$C$13),"-",IF(Tabulka2[[#This Row],[m/ž]]="M",VLOOKUP(Tabulka2[[#This Row],[ročník]],'2. Kategorie'!B:E,3,0),IF(Tabulka2[[#This Row],[m/ž]]="Z",VLOOKUP(Tabulka2[[#This Row],[ročník]],'2. Kategorie'!B:E,3,0),"?")))</f>
        <v>A</v>
      </c>
      <c r="H52" s="11" t="str">
        <f>IF(COUNTIFS(Tabulka2[start. č.],Tabulka2[[#This Row],[start. č.]])&gt;1,"duplicita!","ok")</f>
        <v>ok</v>
      </c>
    </row>
    <row r="53" spans="2:8" x14ac:dyDescent="0.2">
      <c r="B53" s="19">
        <v>44</v>
      </c>
      <c r="C53" s="20" t="s">
        <v>171</v>
      </c>
      <c r="D53" s="19">
        <v>1976</v>
      </c>
      <c r="E53" s="20" t="s">
        <v>172</v>
      </c>
      <c r="F53" s="19" t="s">
        <v>100</v>
      </c>
      <c r="G53" s="15" t="str">
        <f>IF(ISBLANK('1. Index'!$C$13),"-",IF(Tabulka2[[#This Row],[m/ž]]="M",VLOOKUP(Tabulka2[[#This Row],[ročník]],'2. Kategorie'!B:E,3,0),IF(Tabulka2[[#This Row],[m/ž]]="Z",VLOOKUP(Tabulka2[[#This Row],[ročník]],'2. Kategorie'!B:E,3,0),"?")))</f>
        <v>B</v>
      </c>
      <c r="H53" s="11" t="str">
        <f>IF(COUNTIFS(Tabulka2[start. č.],Tabulka2[[#This Row],[start. č.]])&gt;1,"duplicita!","ok")</f>
        <v>ok</v>
      </c>
    </row>
    <row r="54" spans="2:8" x14ac:dyDescent="0.2">
      <c r="B54" s="19">
        <v>45</v>
      </c>
      <c r="C54" s="20" t="s">
        <v>173</v>
      </c>
      <c r="D54" s="19">
        <v>1968</v>
      </c>
      <c r="E54" s="20" t="s">
        <v>129</v>
      </c>
      <c r="F54" s="19" t="s">
        <v>105</v>
      </c>
      <c r="G54" s="15" t="str">
        <f>IF(ISBLANK('1. Index'!$C$13),"-",IF(Tabulka2[[#This Row],[m/ž]]="M",VLOOKUP(Tabulka2[[#This Row],[ročník]],'2. Kategorie'!B:E,3,0),IF(Tabulka2[[#This Row],[m/ž]]="Z",VLOOKUP(Tabulka2[[#This Row],[ročník]],'2. Kategorie'!B:E,3,0),"?")))</f>
        <v>B</v>
      </c>
      <c r="H54" s="11" t="str">
        <f>IF(COUNTIFS(Tabulka2[start. č.],Tabulka2[[#This Row],[start. č.]])&gt;1,"duplicita!","ok")</f>
        <v>ok</v>
      </c>
    </row>
    <row r="55" spans="2:8" x14ac:dyDescent="0.2">
      <c r="B55" s="19">
        <v>46</v>
      </c>
      <c r="C55" s="20" t="s">
        <v>174</v>
      </c>
      <c r="D55" s="19">
        <v>1977</v>
      </c>
      <c r="E55" s="20" t="s">
        <v>175</v>
      </c>
      <c r="F55" s="19" t="s">
        <v>100</v>
      </c>
      <c r="G55" s="15" t="str">
        <f>IF(ISBLANK('1. Index'!$C$13),"-",IF(Tabulka2[[#This Row],[m/ž]]="M",VLOOKUP(Tabulka2[[#This Row],[ročník]],'2. Kategorie'!B:E,3,0),IF(Tabulka2[[#This Row],[m/ž]]="Z",VLOOKUP(Tabulka2[[#This Row],[ročník]],'2. Kategorie'!B:E,3,0),"?")))</f>
        <v>B</v>
      </c>
      <c r="H55" s="11" t="str">
        <f>IF(COUNTIFS(Tabulka2[start. č.],Tabulka2[[#This Row],[start. č.]])&gt;1,"duplicita!","ok")</f>
        <v>ok</v>
      </c>
    </row>
    <row r="56" spans="2:8" x14ac:dyDescent="0.2">
      <c r="B56" s="19">
        <v>47</v>
      </c>
      <c r="C56" s="20" t="s">
        <v>176</v>
      </c>
      <c r="D56" s="19">
        <v>1973</v>
      </c>
      <c r="E56" s="20" t="s">
        <v>177</v>
      </c>
      <c r="F56" s="19" t="s">
        <v>100</v>
      </c>
      <c r="G56" s="15" t="str">
        <f>IF(ISBLANK('1. Index'!$C$13),"-",IF(Tabulka2[[#This Row],[m/ž]]="M",VLOOKUP(Tabulka2[[#This Row],[ročník]],'2. Kategorie'!B:E,3,0),IF(Tabulka2[[#This Row],[m/ž]]="Z",VLOOKUP(Tabulka2[[#This Row],[ročník]],'2. Kategorie'!B:E,3,0),"?")))</f>
        <v>B</v>
      </c>
      <c r="H56" s="11" t="str">
        <f>IF(COUNTIFS(Tabulka2[start. č.],Tabulka2[[#This Row],[start. č.]])&gt;1,"duplicita!","ok")</f>
        <v>ok</v>
      </c>
    </row>
    <row r="57" spans="2:8" x14ac:dyDescent="0.2">
      <c r="B57" s="19">
        <v>48</v>
      </c>
      <c r="C57" s="20" t="s">
        <v>178</v>
      </c>
      <c r="D57" s="19">
        <v>1977</v>
      </c>
      <c r="E57" s="20" t="s">
        <v>179</v>
      </c>
      <c r="F57" s="19" t="s">
        <v>100</v>
      </c>
      <c r="G57" s="15" t="str">
        <f>IF(ISBLANK('1. Index'!$C$13),"-",IF(Tabulka2[[#This Row],[m/ž]]="M",VLOOKUP(Tabulka2[[#This Row],[ročník]],'2. Kategorie'!B:E,3,0),IF(Tabulka2[[#This Row],[m/ž]]="Z",VLOOKUP(Tabulka2[[#This Row],[ročník]],'2. Kategorie'!B:E,3,0),"?")))</f>
        <v>B</v>
      </c>
      <c r="H57" s="11" t="str">
        <f>IF(COUNTIFS(Tabulka2[start. č.],Tabulka2[[#This Row],[start. č.]])&gt;1,"duplicita!","ok")</f>
        <v>ok</v>
      </c>
    </row>
    <row r="58" spans="2:8" x14ac:dyDescent="0.2">
      <c r="B58" s="19">
        <v>49</v>
      </c>
      <c r="C58" s="20" t="s">
        <v>180</v>
      </c>
      <c r="D58" s="19">
        <v>1969</v>
      </c>
      <c r="E58" s="20" t="s">
        <v>181</v>
      </c>
      <c r="F58" s="19" t="s">
        <v>100</v>
      </c>
      <c r="G58" s="15" t="str">
        <f>IF(ISBLANK('1. Index'!$C$13),"-",IF(Tabulka2[[#This Row],[m/ž]]="M",VLOOKUP(Tabulka2[[#This Row],[ročník]],'2. Kategorie'!B:E,3,0),IF(Tabulka2[[#This Row],[m/ž]]="Z",VLOOKUP(Tabulka2[[#This Row],[ročník]],'2. Kategorie'!B:E,3,0),"?")))</f>
        <v>B</v>
      </c>
      <c r="H58" s="11" t="str">
        <f>IF(COUNTIFS(Tabulka2[start. č.],Tabulka2[[#This Row],[start. č.]])&gt;1,"duplicita!","ok")</f>
        <v>ok</v>
      </c>
    </row>
    <row r="59" spans="2:8" x14ac:dyDescent="0.2">
      <c r="B59" s="19">
        <v>50</v>
      </c>
      <c r="C59" s="20" t="s">
        <v>182</v>
      </c>
      <c r="D59" s="19">
        <v>1980</v>
      </c>
      <c r="E59" s="20" t="s">
        <v>127</v>
      </c>
      <c r="F59" s="19" t="s">
        <v>100</v>
      </c>
      <c r="G59" s="15" t="str">
        <f>IF(ISBLANK('1. Index'!$C$13),"-",IF(Tabulka2[[#This Row],[m/ž]]="M",VLOOKUP(Tabulka2[[#This Row],[ročník]],'2. Kategorie'!B:E,3,0),IF(Tabulka2[[#This Row],[m/ž]]="Z",VLOOKUP(Tabulka2[[#This Row],[ročník]],'2. Kategorie'!B:E,3,0),"?")))</f>
        <v>A</v>
      </c>
      <c r="H59" s="11" t="str">
        <f>IF(COUNTIFS(Tabulka2[start. č.],Tabulka2[[#This Row],[start. č.]])&gt;1,"duplicita!","ok")</f>
        <v>ok</v>
      </c>
    </row>
    <row r="60" spans="2:8" x14ac:dyDescent="0.2">
      <c r="B60" s="19">
        <v>51</v>
      </c>
      <c r="C60" s="20" t="s">
        <v>183</v>
      </c>
      <c r="D60" s="19">
        <v>1987</v>
      </c>
      <c r="E60" s="20" t="s">
        <v>184</v>
      </c>
      <c r="F60" s="19" t="s">
        <v>105</v>
      </c>
      <c r="G60" s="15" t="str">
        <f>IF(ISBLANK('1. Index'!$C$13),"-",IF(Tabulka2[[#This Row],[m/ž]]="M",VLOOKUP(Tabulka2[[#This Row],[ročník]],'2. Kategorie'!B:E,3,0),IF(Tabulka2[[#This Row],[m/ž]]="Z",VLOOKUP(Tabulka2[[#This Row],[ročník]],'2. Kategorie'!B:E,3,0),"?")))</f>
        <v>A</v>
      </c>
      <c r="H60" s="11" t="str">
        <f>IF(COUNTIFS(Tabulka2[start. č.],Tabulka2[[#This Row],[start. č.]])&gt;1,"duplicita!","ok")</f>
        <v>ok</v>
      </c>
    </row>
    <row r="61" spans="2:8" x14ac:dyDescent="0.2">
      <c r="B61" s="19">
        <v>52</v>
      </c>
      <c r="C61" s="20" t="s">
        <v>185</v>
      </c>
      <c r="D61" s="19">
        <v>1984</v>
      </c>
      <c r="E61" s="20" t="s">
        <v>184</v>
      </c>
      <c r="F61" s="19" t="s">
        <v>100</v>
      </c>
      <c r="G61" s="15" t="str">
        <f>IF(ISBLANK('1. Index'!$C$13),"-",IF(Tabulka2[[#This Row],[m/ž]]="M",VLOOKUP(Tabulka2[[#This Row],[ročník]],'2. Kategorie'!B:E,3,0),IF(Tabulka2[[#This Row],[m/ž]]="Z",VLOOKUP(Tabulka2[[#This Row],[ročník]],'2. Kategorie'!B:E,3,0),"?")))</f>
        <v>A</v>
      </c>
      <c r="H61" s="11" t="str">
        <f>IF(COUNTIFS(Tabulka2[start. č.],Tabulka2[[#This Row],[start. č.]])&gt;1,"duplicita!","ok")</f>
        <v>ok</v>
      </c>
    </row>
    <row r="62" spans="2:8" x14ac:dyDescent="0.2">
      <c r="B62" s="19">
        <v>53</v>
      </c>
      <c r="C62" s="20" t="s">
        <v>243</v>
      </c>
      <c r="D62" s="19">
        <v>1992</v>
      </c>
      <c r="E62" s="20" t="s">
        <v>186</v>
      </c>
      <c r="F62" s="19" t="s">
        <v>100</v>
      </c>
      <c r="G62" s="15" t="str">
        <f>IF(ISBLANK('1. Index'!$C$13),"-",IF(Tabulka2[[#This Row],[m/ž]]="M",VLOOKUP(Tabulka2[[#This Row],[ročník]],'2. Kategorie'!B:E,3,0),IF(Tabulka2[[#This Row],[m/ž]]="Z",VLOOKUP(Tabulka2[[#This Row],[ročník]],'2. Kategorie'!B:E,3,0),"?")))</f>
        <v>A</v>
      </c>
      <c r="H62" s="11" t="str">
        <f>IF(COUNTIFS(Tabulka2[start. č.],Tabulka2[[#This Row],[start. č.]])&gt;1,"duplicita!","ok")</f>
        <v>ok</v>
      </c>
    </row>
    <row r="63" spans="2:8" x14ac:dyDescent="0.2">
      <c r="B63" s="19">
        <v>54</v>
      </c>
      <c r="C63" s="20" t="s">
        <v>187</v>
      </c>
      <c r="D63" s="19">
        <v>1949</v>
      </c>
      <c r="E63" s="20" t="s">
        <v>188</v>
      </c>
      <c r="F63" s="19" t="s">
        <v>100</v>
      </c>
      <c r="G63" s="15" t="str">
        <f>IF(ISBLANK('1. Index'!$C$13),"-",IF(Tabulka2[[#This Row],[m/ž]]="M",VLOOKUP(Tabulka2[[#This Row],[ročník]],'2. Kategorie'!B:E,3,0),IF(Tabulka2[[#This Row],[m/ž]]="Z",VLOOKUP(Tabulka2[[#This Row],[ročník]],'2. Kategorie'!B:E,3,0),"?")))</f>
        <v>D</v>
      </c>
      <c r="H63" s="11" t="str">
        <f>IF(COUNTIFS(Tabulka2[start. č.],Tabulka2[[#This Row],[start. č.]])&gt;1,"duplicita!","ok")</f>
        <v>ok</v>
      </c>
    </row>
    <row r="64" spans="2:8" x14ac:dyDescent="0.2">
      <c r="B64" s="19">
        <v>55</v>
      </c>
      <c r="C64" s="20" t="s">
        <v>189</v>
      </c>
      <c r="D64" s="19">
        <v>1950</v>
      </c>
      <c r="E64" s="20" t="s">
        <v>190</v>
      </c>
      <c r="F64" s="19" t="s">
        <v>100</v>
      </c>
      <c r="G64" s="15" t="str">
        <f>IF(ISBLANK('1. Index'!$C$13),"-",IF(Tabulka2[[#This Row],[m/ž]]="M",VLOOKUP(Tabulka2[[#This Row],[ročník]],'2. Kategorie'!B:E,3,0),IF(Tabulka2[[#This Row],[m/ž]]="Z",VLOOKUP(Tabulka2[[#This Row],[ročník]],'2. Kategorie'!B:E,3,0),"?")))</f>
        <v>D</v>
      </c>
      <c r="H64" s="11" t="str">
        <f>IF(COUNTIFS(Tabulka2[start. č.],Tabulka2[[#This Row],[start. č.]])&gt;1,"duplicita!","ok")</f>
        <v>ok</v>
      </c>
    </row>
    <row r="65" spans="2:8" x14ac:dyDescent="0.2">
      <c r="B65" s="19">
        <v>56</v>
      </c>
      <c r="C65" s="20" t="s">
        <v>191</v>
      </c>
      <c r="D65" s="19">
        <v>1974</v>
      </c>
      <c r="E65" s="20" t="s">
        <v>186</v>
      </c>
      <c r="F65" s="19" t="s">
        <v>100</v>
      </c>
      <c r="G65" s="15" t="str">
        <f>IF(ISBLANK('1. Index'!$C$13),"-",IF(Tabulka2[[#This Row],[m/ž]]="M",VLOOKUP(Tabulka2[[#This Row],[ročník]],'2. Kategorie'!B:E,3,0),IF(Tabulka2[[#This Row],[m/ž]]="Z",VLOOKUP(Tabulka2[[#This Row],[ročník]],'2. Kategorie'!B:E,3,0),"?")))</f>
        <v>B</v>
      </c>
      <c r="H65" s="11" t="str">
        <f>IF(COUNTIFS(Tabulka2[start. č.],Tabulka2[[#This Row],[start. č.]])&gt;1,"duplicita!","ok")</f>
        <v>ok</v>
      </c>
    </row>
    <row r="66" spans="2:8" x14ac:dyDescent="0.2">
      <c r="B66" s="19">
        <v>57</v>
      </c>
      <c r="C66" s="20" t="s">
        <v>192</v>
      </c>
      <c r="D66" s="19">
        <v>1985</v>
      </c>
      <c r="E66" s="20" t="s">
        <v>193</v>
      </c>
      <c r="F66" s="19" t="s">
        <v>100</v>
      </c>
      <c r="G66" s="15" t="str">
        <f>IF(ISBLANK('1. Index'!$C$13),"-",IF(Tabulka2[[#This Row],[m/ž]]="M",VLOOKUP(Tabulka2[[#This Row],[ročník]],'2. Kategorie'!B:E,3,0),IF(Tabulka2[[#This Row],[m/ž]]="Z",VLOOKUP(Tabulka2[[#This Row],[ročník]],'2. Kategorie'!B:E,3,0),"?")))</f>
        <v>A</v>
      </c>
      <c r="H66" s="11" t="str">
        <f>IF(COUNTIFS(Tabulka2[start. č.],Tabulka2[[#This Row],[start. č.]])&gt;1,"duplicita!","ok")</f>
        <v>ok</v>
      </c>
    </row>
    <row r="67" spans="2:8" x14ac:dyDescent="0.2">
      <c r="B67" s="19">
        <v>58</v>
      </c>
      <c r="C67" s="20" t="s">
        <v>194</v>
      </c>
      <c r="D67" s="19">
        <v>1989</v>
      </c>
      <c r="E67" s="20" t="s">
        <v>193</v>
      </c>
      <c r="F67" s="19" t="s">
        <v>100</v>
      </c>
      <c r="G67" s="15" t="str">
        <f>IF(ISBLANK('1. Index'!$C$13),"-",IF(Tabulka2[[#This Row],[m/ž]]="M",VLOOKUP(Tabulka2[[#This Row],[ročník]],'2. Kategorie'!B:E,3,0),IF(Tabulka2[[#This Row],[m/ž]]="Z",VLOOKUP(Tabulka2[[#This Row],[ročník]],'2. Kategorie'!B:E,3,0),"?")))</f>
        <v>A</v>
      </c>
      <c r="H67" s="11" t="str">
        <f>IF(COUNTIFS(Tabulka2[start. č.],Tabulka2[[#This Row],[start. č.]])&gt;1,"duplicita!","ok")</f>
        <v>ok</v>
      </c>
    </row>
    <row r="68" spans="2:8" x14ac:dyDescent="0.2">
      <c r="B68" s="19">
        <v>59</v>
      </c>
      <c r="C68" s="20" t="s">
        <v>195</v>
      </c>
      <c r="D68" s="19">
        <v>1995</v>
      </c>
      <c r="E68" s="20" t="s">
        <v>196</v>
      </c>
      <c r="F68" s="19" t="s">
        <v>105</v>
      </c>
      <c r="G68" s="15" t="str">
        <f>IF(ISBLANK('1. Index'!$C$13),"-",IF(Tabulka2[[#This Row],[m/ž]]="M",VLOOKUP(Tabulka2[[#This Row],[ročník]],'2. Kategorie'!B:E,3,0),IF(Tabulka2[[#This Row],[m/ž]]="Z",VLOOKUP(Tabulka2[[#This Row],[ročník]],'2. Kategorie'!B:E,3,0),"?")))</f>
        <v>A</v>
      </c>
      <c r="H68" s="11" t="str">
        <f>IF(COUNTIFS(Tabulka2[start. č.],Tabulka2[[#This Row],[start. č.]])&gt;1,"duplicita!","ok")</f>
        <v>ok</v>
      </c>
    </row>
    <row r="69" spans="2:8" x14ac:dyDescent="0.2">
      <c r="B69" s="19">
        <v>60</v>
      </c>
      <c r="C69" s="20" t="s">
        <v>197</v>
      </c>
      <c r="D69" s="19">
        <v>1975</v>
      </c>
      <c r="E69" s="20" t="s">
        <v>198</v>
      </c>
      <c r="F69" s="19" t="s">
        <v>100</v>
      </c>
      <c r="G69" s="15" t="str">
        <f>IF(ISBLANK('1. Index'!$C$13),"-",IF(Tabulka2[[#This Row],[m/ž]]="M",VLOOKUP(Tabulka2[[#This Row],[ročník]],'2. Kategorie'!B:E,3,0),IF(Tabulka2[[#This Row],[m/ž]]="Z",VLOOKUP(Tabulka2[[#This Row],[ročník]],'2. Kategorie'!B:E,3,0),"?")))</f>
        <v>B</v>
      </c>
      <c r="H69" s="11" t="str">
        <f>IF(COUNTIFS(Tabulka2[start. č.],Tabulka2[[#This Row],[start. č.]])&gt;1,"duplicita!","ok")</f>
        <v>ok</v>
      </c>
    </row>
    <row r="70" spans="2:8" x14ac:dyDescent="0.2">
      <c r="B70" s="19">
        <v>61</v>
      </c>
      <c r="C70" s="20" t="s">
        <v>199</v>
      </c>
      <c r="D70" s="19">
        <v>1973</v>
      </c>
      <c r="E70" s="20" t="s">
        <v>200</v>
      </c>
      <c r="F70" s="19" t="s">
        <v>100</v>
      </c>
      <c r="G70" s="15" t="str">
        <f>IF(ISBLANK('1. Index'!$C$13),"-",IF(Tabulka2[[#This Row],[m/ž]]="M",VLOOKUP(Tabulka2[[#This Row],[ročník]],'2. Kategorie'!B:E,3,0),IF(Tabulka2[[#This Row],[m/ž]]="Z",VLOOKUP(Tabulka2[[#This Row],[ročník]],'2. Kategorie'!B:E,3,0),"?")))</f>
        <v>B</v>
      </c>
      <c r="H70" s="11" t="str">
        <f>IF(COUNTIFS(Tabulka2[start. č.],Tabulka2[[#This Row],[start. č.]])&gt;1,"duplicita!","ok")</f>
        <v>ok</v>
      </c>
    </row>
    <row r="71" spans="2:8" x14ac:dyDescent="0.2">
      <c r="B71" s="19">
        <v>62</v>
      </c>
      <c r="C71" s="20" t="s">
        <v>201</v>
      </c>
      <c r="D71" s="19">
        <v>1961</v>
      </c>
      <c r="E71" s="20" t="s">
        <v>202</v>
      </c>
      <c r="F71" s="19" t="s">
        <v>105</v>
      </c>
      <c r="G71" s="15" t="str">
        <f>IF(ISBLANK('1. Index'!$C$13),"-",IF(Tabulka2[[#This Row],[m/ž]]="M",VLOOKUP(Tabulka2[[#This Row],[ročník]],'2. Kategorie'!B:E,3,0),IF(Tabulka2[[#This Row],[m/ž]]="Z",VLOOKUP(Tabulka2[[#This Row],[ročník]],'2. Kategorie'!B:E,3,0),"?")))</f>
        <v>C</v>
      </c>
      <c r="H71" s="11" t="str">
        <f>IF(COUNTIFS(Tabulka2[start. č.],Tabulka2[[#This Row],[start. č.]])&gt;1,"duplicita!","ok")</f>
        <v>ok</v>
      </c>
    </row>
    <row r="72" spans="2:8" x14ac:dyDescent="0.2">
      <c r="B72" s="19">
        <v>63</v>
      </c>
      <c r="C72" s="20" t="s">
        <v>247</v>
      </c>
      <c r="D72" s="19">
        <v>1972</v>
      </c>
      <c r="E72" s="20" t="s">
        <v>193</v>
      </c>
      <c r="F72" s="19" t="s">
        <v>100</v>
      </c>
      <c r="G72" s="15" t="str">
        <f>IF(ISBLANK('1. Index'!$C$13),"-",IF(Tabulka2[[#This Row],[m/ž]]="M",VLOOKUP(Tabulka2[[#This Row],[ročník]],'2. Kategorie'!B:E,3,0),IF(Tabulka2[[#This Row],[m/ž]]="Z",VLOOKUP(Tabulka2[[#This Row],[ročník]],'2. Kategorie'!B:E,3,0),"?")))</f>
        <v>B</v>
      </c>
      <c r="H72" s="11" t="str">
        <f>IF(COUNTIFS(Tabulka2[start. č.],Tabulka2[[#This Row],[start. č.]])&gt;1,"duplicita!","ok")</f>
        <v>ok</v>
      </c>
    </row>
    <row r="73" spans="2:8" x14ac:dyDescent="0.2">
      <c r="B73" s="19">
        <v>64</v>
      </c>
      <c r="C73" s="20" t="s">
        <v>203</v>
      </c>
      <c r="D73" s="19">
        <v>1974</v>
      </c>
      <c r="E73" s="20" t="s">
        <v>204</v>
      </c>
      <c r="F73" s="19" t="s">
        <v>100</v>
      </c>
      <c r="G73" s="15" t="str">
        <f>IF(ISBLANK('1. Index'!$C$13),"-",IF(Tabulka2[[#This Row],[m/ž]]="M",VLOOKUP(Tabulka2[[#This Row],[ročník]],'2. Kategorie'!B:E,3,0),IF(Tabulka2[[#This Row],[m/ž]]="Z",VLOOKUP(Tabulka2[[#This Row],[ročník]],'2. Kategorie'!B:E,3,0),"?")))</f>
        <v>B</v>
      </c>
      <c r="H73" s="11" t="str">
        <f>IF(COUNTIFS(Tabulka2[start. č.],Tabulka2[[#This Row],[start. č.]])&gt;1,"duplicita!","ok")</f>
        <v>ok</v>
      </c>
    </row>
    <row r="74" spans="2:8" x14ac:dyDescent="0.2">
      <c r="B74" s="19">
        <v>65</v>
      </c>
      <c r="C74" s="20" t="s">
        <v>205</v>
      </c>
      <c r="D74" s="19">
        <v>1976</v>
      </c>
      <c r="E74" s="20" t="s">
        <v>206</v>
      </c>
      <c r="F74" s="19" t="s">
        <v>100</v>
      </c>
      <c r="G74" s="15" t="str">
        <f>IF(ISBLANK('1. Index'!$C$13),"-",IF(Tabulka2[[#This Row],[m/ž]]="M",VLOOKUP(Tabulka2[[#This Row],[ročník]],'2. Kategorie'!B:E,3,0),IF(Tabulka2[[#This Row],[m/ž]]="Z",VLOOKUP(Tabulka2[[#This Row],[ročník]],'2. Kategorie'!B:E,3,0),"?")))</f>
        <v>B</v>
      </c>
      <c r="H74" s="11" t="str">
        <f>IF(COUNTIFS(Tabulka2[start. č.],Tabulka2[[#This Row],[start. č.]])&gt;1,"duplicita!","ok")</f>
        <v>ok</v>
      </c>
    </row>
    <row r="75" spans="2:8" x14ac:dyDescent="0.2">
      <c r="B75" s="19">
        <v>66</v>
      </c>
      <c r="C75" s="20" t="s">
        <v>207</v>
      </c>
      <c r="D75" s="19">
        <v>1947</v>
      </c>
      <c r="E75" s="20" t="s">
        <v>208</v>
      </c>
      <c r="F75" s="19" t="s">
        <v>100</v>
      </c>
      <c r="G75" s="15" t="str">
        <f>IF(ISBLANK('1. Index'!$C$13),"-",IF(Tabulka2[[#This Row],[m/ž]]="M",VLOOKUP(Tabulka2[[#This Row],[ročník]],'2. Kategorie'!B:E,3,0),IF(Tabulka2[[#This Row],[m/ž]]="Z",VLOOKUP(Tabulka2[[#This Row],[ročník]],'2. Kategorie'!B:E,3,0),"?")))</f>
        <v>E</v>
      </c>
      <c r="H75" s="11" t="str">
        <f>IF(COUNTIFS(Tabulka2[start. č.],Tabulka2[[#This Row],[start. č.]])&gt;1,"duplicita!","ok")</f>
        <v>ok</v>
      </c>
    </row>
    <row r="76" spans="2:8" x14ac:dyDescent="0.2">
      <c r="B76" s="19">
        <v>67</v>
      </c>
      <c r="C76" s="20" t="s">
        <v>209</v>
      </c>
      <c r="D76" s="19">
        <v>1955</v>
      </c>
      <c r="E76" s="20" t="s">
        <v>208</v>
      </c>
      <c r="F76" s="19" t="s">
        <v>100</v>
      </c>
      <c r="G76" s="15" t="str">
        <f>IF(ISBLANK('1. Index'!$C$13),"-",IF(Tabulka2[[#This Row],[m/ž]]="M",VLOOKUP(Tabulka2[[#This Row],[ročník]],'2. Kategorie'!B:E,3,0),IF(Tabulka2[[#This Row],[m/ž]]="Z",VLOOKUP(Tabulka2[[#This Row],[ročník]],'2. Kategorie'!B:E,3,0),"?")))</f>
        <v>D</v>
      </c>
      <c r="H76" s="11" t="str">
        <f>IF(COUNTIFS(Tabulka2[start. č.],Tabulka2[[#This Row],[start. č.]])&gt;1,"duplicita!","ok")</f>
        <v>ok</v>
      </c>
    </row>
    <row r="77" spans="2:8" x14ac:dyDescent="0.2">
      <c r="B77" s="19">
        <v>68</v>
      </c>
      <c r="C77" s="20" t="s">
        <v>210</v>
      </c>
      <c r="D77" s="19">
        <v>1993</v>
      </c>
      <c r="E77" s="20" t="s">
        <v>102</v>
      </c>
      <c r="F77" s="19" t="s">
        <v>100</v>
      </c>
      <c r="G77" s="15" t="str">
        <f>IF(ISBLANK('1. Index'!$C$13),"-",IF(Tabulka2[[#This Row],[m/ž]]="M",VLOOKUP(Tabulka2[[#This Row],[ročník]],'2. Kategorie'!B:E,3,0),IF(Tabulka2[[#This Row],[m/ž]]="Z",VLOOKUP(Tabulka2[[#This Row],[ročník]],'2. Kategorie'!B:E,3,0),"?")))</f>
        <v>A</v>
      </c>
      <c r="H77" s="11" t="str">
        <f>IF(COUNTIFS(Tabulka2[start. č.],Tabulka2[[#This Row],[start. č.]])&gt;1,"duplicita!","ok")</f>
        <v>ok</v>
      </c>
    </row>
    <row r="78" spans="2:8" x14ac:dyDescent="0.2">
      <c r="B78" s="19">
        <v>69</v>
      </c>
      <c r="C78" s="20" t="s">
        <v>211</v>
      </c>
      <c r="D78" s="19">
        <v>1979</v>
      </c>
      <c r="E78" s="20" t="s">
        <v>212</v>
      </c>
      <c r="F78" s="19" t="s">
        <v>100</v>
      </c>
      <c r="G78" s="15" t="str">
        <f>IF(ISBLANK('1. Index'!$C$13),"-",IF(Tabulka2[[#This Row],[m/ž]]="M",VLOOKUP(Tabulka2[[#This Row],[ročník]],'2. Kategorie'!B:E,3,0),IF(Tabulka2[[#This Row],[m/ž]]="Z",VLOOKUP(Tabulka2[[#This Row],[ročník]],'2. Kategorie'!B:E,3,0),"?")))</f>
        <v>A</v>
      </c>
      <c r="H78" s="11" t="str">
        <f>IF(COUNTIFS(Tabulka2[start. č.],Tabulka2[[#This Row],[start. č.]])&gt;1,"duplicita!","ok")</f>
        <v>ok</v>
      </c>
    </row>
    <row r="79" spans="2:8" x14ac:dyDescent="0.2">
      <c r="B79" s="19">
        <v>70</v>
      </c>
      <c r="C79" s="20" t="s">
        <v>213</v>
      </c>
      <c r="D79" s="19">
        <v>1979</v>
      </c>
      <c r="E79" s="20" t="s">
        <v>214</v>
      </c>
      <c r="F79" s="19" t="s">
        <v>100</v>
      </c>
      <c r="G79" s="15" t="str">
        <f>IF(ISBLANK('1. Index'!$C$13),"-",IF(Tabulka2[[#This Row],[m/ž]]="M",VLOOKUP(Tabulka2[[#This Row],[ročník]],'2. Kategorie'!B:E,3,0),IF(Tabulka2[[#This Row],[m/ž]]="Z",VLOOKUP(Tabulka2[[#This Row],[ročník]],'2. Kategorie'!B:E,3,0),"?")))</f>
        <v>A</v>
      </c>
      <c r="H79" s="11" t="str">
        <f>IF(COUNTIFS(Tabulka2[start. č.],Tabulka2[[#This Row],[start. č.]])&gt;1,"duplicita!","ok")</f>
        <v>ok</v>
      </c>
    </row>
    <row r="80" spans="2:8" x14ac:dyDescent="0.2">
      <c r="B80" s="19">
        <v>71</v>
      </c>
      <c r="C80" s="20" t="s">
        <v>215</v>
      </c>
      <c r="D80" s="19">
        <v>1992</v>
      </c>
      <c r="E80" s="20" t="s">
        <v>214</v>
      </c>
      <c r="F80" s="19" t="s">
        <v>100</v>
      </c>
      <c r="G80" s="15" t="str">
        <f>IF(ISBLANK('1. Index'!$C$13),"-",IF(Tabulka2[[#This Row],[m/ž]]="M",VLOOKUP(Tabulka2[[#This Row],[ročník]],'2. Kategorie'!B:E,3,0),IF(Tabulka2[[#This Row],[m/ž]]="Z",VLOOKUP(Tabulka2[[#This Row],[ročník]],'2. Kategorie'!B:E,3,0),"?")))</f>
        <v>A</v>
      </c>
      <c r="H80" s="11" t="str">
        <f>IF(COUNTIFS(Tabulka2[start. č.],Tabulka2[[#This Row],[start. č.]])&gt;1,"duplicita!","ok")</f>
        <v>ok</v>
      </c>
    </row>
    <row r="81" spans="2:8" x14ac:dyDescent="0.2">
      <c r="B81" s="19">
        <v>72</v>
      </c>
      <c r="C81" s="20" t="s">
        <v>246</v>
      </c>
      <c r="D81" s="19">
        <v>1965</v>
      </c>
      <c r="E81" s="20" t="s">
        <v>216</v>
      </c>
      <c r="F81" s="19" t="s">
        <v>100</v>
      </c>
      <c r="G81" s="15" t="str">
        <f>IF(ISBLANK('1. Index'!$C$13),"-",IF(Tabulka2[[#This Row],[m/ž]]="M",VLOOKUP(Tabulka2[[#This Row],[ročník]],'2. Kategorie'!B:E,3,0),IF(Tabulka2[[#This Row],[m/ž]]="Z",VLOOKUP(Tabulka2[[#This Row],[ročník]],'2. Kategorie'!B:E,3,0),"?")))</f>
        <v>C</v>
      </c>
      <c r="H81" s="11" t="str">
        <f>IF(COUNTIFS(Tabulka2[start. č.],Tabulka2[[#This Row],[start. č.]])&gt;1,"duplicita!","ok")</f>
        <v>ok</v>
      </c>
    </row>
    <row r="82" spans="2:8" x14ac:dyDescent="0.2">
      <c r="B82" s="19">
        <v>73</v>
      </c>
      <c r="C82" s="20" t="s">
        <v>217</v>
      </c>
      <c r="D82" s="19">
        <v>1980</v>
      </c>
      <c r="E82" s="20" t="s">
        <v>177</v>
      </c>
      <c r="F82" s="19" t="s">
        <v>100</v>
      </c>
      <c r="G82" s="15" t="str">
        <f>IF(ISBLANK('1. Index'!$C$13),"-",IF(Tabulka2[[#This Row],[m/ž]]="M",VLOOKUP(Tabulka2[[#This Row],[ročník]],'2. Kategorie'!B:E,3,0),IF(Tabulka2[[#This Row],[m/ž]]="Z",VLOOKUP(Tabulka2[[#This Row],[ročník]],'2. Kategorie'!B:E,3,0),"?")))</f>
        <v>A</v>
      </c>
      <c r="H82" s="11" t="str">
        <f>IF(COUNTIFS(Tabulka2[start. č.],Tabulka2[[#This Row],[start. č.]])&gt;1,"duplicita!","ok")</f>
        <v>ok</v>
      </c>
    </row>
    <row r="83" spans="2:8" x14ac:dyDescent="0.2">
      <c r="B83" s="19">
        <v>74</v>
      </c>
      <c r="C83" s="20" t="s">
        <v>218</v>
      </c>
      <c r="D83" s="19">
        <v>1982</v>
      </c>
      <c r="E83" s="20" t="s">
        <v>219</v>
      </c>
      <c r="F83" s="19" t="s">
        <v>105</v>
      </c>
      <c r="G83" s="15" t="str">
        <f>IF(ISBLANK('1. Index'!$C$13),"-",IF(Tabulka2[[#This Row],[m/ž]]="M",VLOOKUP(Tabulka2[[#This Row],[ročník]],'2. Kategorie'!B:E,3,0),IF(Tabulka2[[#This Row],[m/ž]]="Z",VLOOKUP(Tabulka2[[#This Row],[ročník]],'2. Kategorie'!B:E,3,0),"?")))</f>
        <v>A</v>
      </c>
      <c r="H83" s="11" t="str">
        <f>IF(COUNTIFS(Tabulka2[start. č.],Tabulka2[[#This Row],[start. č.]])&gt;1,"duplicita!","ok")</f>
        <v>ok</v>
      </c>
    </row>
    <row r="84" spans="2:8" x14ac:dyDescent="0.2">
      <c r="B84" s="19">
        <v>75</v>
      </c>
      <c r="C84" s="20" t="s">
        <v>220</v>
      </c>
      <c r="D84" s="19">
        <v>1974</v>
      </c>
      <c r="E84" s="20" t="s">
        <v>221</v>
      </c>
      <c r="F84" s="19" t="s">
        <v>105</v>
      </c>
      <c r="G84" s="15" t="str">
        <f>IF(ISBLANK('1. Index'!$C$13),"-",IF(Tabulka2[[#This Row],[m/ž]]="M",VLOOKUP(Tabulka2[[#This Row],[ročník]],'2. Kategorie'!B:E,3,0),IF(Tabulka2[[#This Row],[m/ž]]="Z",VLOOKUP(Tabulka2[[#This Row],[ročník]],'2. Kategorie'!B:E,3,0),"?")))</f>
        <v>B</v>
      </c>
      <c r="H84" s="11" t="str">
        <f>IF(COUNTIFS(Tabulka2[start. č.],Tabulka2[[#This Row],[start. č.]])&gt;1,"duplicita!","ok")</f>
        <v>ok</v>
      </c>
    </row>
    <row r="85" spans="2:8" x14ac:dyDescent="0.2">
      <c r="B85" s="19">
        <v>76</v>
      </c>
      <c r="C85" s="20" t="s">
        <v>222</v>
      </c>
      <c r="D85" s="19">
        <v>1974</v>
      </c>
      <c r="E85" s="20" t="s">
        <v>221</v>
      </c>
      <c r="F85" s="19" t="s">
        <v>105</v>
      </c>
      <c r="G85" s="15" t="str">
        <f>IF(ISBLANK('1. Index'!$C$13),"-",IF(Tabulka2[[#This Row],[m/ž]]="M",VLOOKUP(Tabulka2[[#This Row],[ročník]],'2. Kategorie'!B:E,3,0),IF(Tabulka2[[#This Row],[m/ž]]="Z",VLOOKUP(Tabulka2[[#This Row],[ročník]],'2. Kategorie'!B:E,3,0),"?")))</f>
        <v>B</v>
      </c>
      <c r="H85" s="11" t="str">
        <f>IF(COUNTIFS(Tabulka2[start. č.],Tabulka2[[#This Row],[start. č.]])&gt;1,"duplicita!","ok")</f>
        <v>ok</v>
      </c>
    </row>
    <row r="86" spans="2:8" x14ac:dyDescent="0.2">
      <c r="B86" s="19">
        <v>77</v>
      </c>
      <c r="C86" s="20" t="s">
        <v>223</v>
      </c>
      <c r="D86" s="19">
        <v>1966</v>
      </c>
      <c r="E86" s="20" t="s">
        <v>107</v>
      </c>
      <c r="F86" s="19" t="s">
        <v>100</v>
      </c>
      <c r="G86" s="15" t="str">
        <f>IF(ISBLANK('1. Index'!$C$13),"-",IF(Tabulka2[[#This Row],[m/ž]]="M",VLOOKUP(Tabulka2[[#This Row],[ročník]],'2. Kategorie'!B:E,3,0),IF(Tabulka2[[#This Row],[m/ž]]="Z",VLOOKUP(Tabulka2[[#This Row],[ročník]],'2. Kategorie'!B:E,3,0),"?")))</f>
        <v>C</v>
      </c>
      <c r="H86" s="11" t="str">
        <f>IF(COUNTIFS(Tabulka2[start. č.],Tabulka2[[#This Row],[start. č.]])&gt;1,"duplicita!","ok")</f>
        <v>ok</v>
      </c>
    </row>
    <row r="87" spans="2:8" x14ac:dyDescent="0.2">
      <c r="B87" s="19">
        <v>78</v>
      </c>
      <c r="C87" s="20" t="s">
        <v>224</v>
      </c>
      <c r="D87" s="19">
        <v>1985</v>
      </c>
      <c r="E87" s="20" t="s">
        <v>186</v>
      </c>
      <c r="F87" s="19" t="s">
        <v>100</v>
      </c>
      <c r="G87" s="15" t="str">
        <f>IF(ISBLANK('1. Index'!$C$13),"-",IF(Tabulka2[[#This Row],[m/ž]]="M",VLOOKUP(Tabulka2[[#This Row],[ročník]],'2. Kategorie'!B:E,3,0),IF(Tabulka2[[#This Row],[m/ž]]="Z",VLOOKUP(Tabulka2[[#This Row],[ročník]],'2. Kategorie'!B:E,3,0),"?")))</f>
        <v>A</v>
      </c>
      <c r="H87" s="11" t="str">
        <f>IF(COUNTIFS(Tabulka2[start. č.],Tabulka2[[#This Row],[start. č.]])&gt;1,"duplicita!","ok")</f>
        <v>ok</v>
      </c>
    </row>
    <row r="88" spans="2:8" x14ac:dyDescent="0.2">
      <c r="B88" s="19">
        <v>79</v>
      </c>
      <c r="C88" s="20" t="s">
        <v>225</v>
      </c>
      <c r="D88" s="19">
        <v>1978</v>
      </c>
      <c r="E88" s="20" t="s">
        <v>118</v>
      </c>
      <c r="F88" s="19" t="s">
        <v>100</v>
      </c>
      <c r="G88" s="15" t="str">
        <f>IF(ISBLANK('1. Index'!$C$13),"-",IF(Tabulka2[[#This Row],[m/ž]]="M",VLOOKUP(Tabulka2[[#This Row],[ročník]],'2. Kategorie'!B:E,3,0),IF(Tabulka2[[#This Row],[m/ž]]="Z",VLOOKUP(Tabulka2[[#This Row],[ročník]],'2. Kategorie'!B:E,3,0),"?")))</f>
        <v>A</v>
      </c>
      <c r="H88" s="11" t="str">
        <f>IF(COUNTIFS(Tabulka2[start. č.],Tabulka2[[#This Row],[start. č.]])&gt;1,"duplicita!","ok")</f>
        <v>ok</v>
      </c>
    </row>
    <row r="89" spans="2:8" x14ac:dyDescent="0.2">
      <c r="B89" s="19">
        <v>80</v>
      </c>
      <c r="C89" s="20" t="s">
        <v>226</v>
      </c>
      <c r="D89" s="19">
        <v>1951</v>
      </c>
      <c r="E89" s="20" t="s">
        <v>227</v>
      </c>
      <c r="F89" s="19" t="s">
        <v>100</v>
      </c>
      <c r="G89" s="15" t="str">
        <f>IF(ISBLANK('1. Index'!$C$13),"-",IF(Tabulka2[[#This Row],[m/ž]]="M",VLOOKUP(Tabulka2[[#This Row],[ročník]],'2. Kategorie'!B:E,3,0),IF(Tabulka2[[#This Row],[m/ž]]="Z",VLOOKUP(Tabulka2[[#This Row],[ročník]],'2. Kategorie'!B:E,3,0),"?")))</f>
        <v>D</v>
      </c>
      <c r="H89" s="11" t="str">
        <f>IF(COUNTIFS(Tabulka2[start. č.],Tabulka2[[#This Row],[start. č.]])&gt;1,"duplicita!","ok")</f>
        <v>ok</v>
      </c>
    </row>
    <row r="90" spans="2:8" x14ac:dyDescent="0.2">
      <c r="B90" s="19">
        <v>81</v>
      </c>
      <c r="C90" s="20" t="s">
        <v>228</v>
      </c>
      <c r="D90" s="19">
        <v>2000</v>
      </c>
      <c r="E90" s="20" t="s">
        <v>125</v>
      </c>
      <c r="F90" s="19" t="s">
        <v>100</v>
      </c>
      <c r="G90" s="15" t="str">
        <f>IF(ISBLANK('1. Index'!$C$13),"-",IF(Tabulka2[[#This Row],[m/ž]]="M",VLOOKUP(Tabulka2[[#This Row],[ročník]],'2. Kategorie'!B:E,3,0),IF(Tabulka2[[#This Row],[m/ž]]="Z",VLOOKUP(Tabulka2[[#This Row],[ročník]],'2. Kategorie'!B:E,3,0),"?")))</f>
        <v>A</v>
      </c>
      <c r="H90" s="11" t="str">
        <f>IF(COUNTIFS(Tabulka2[start. č.],Tabulka2[[#This Row],[start. č.]])&gt;1,"duplicita!","ok")</f>
        <v>ok</v>
      </c>
    </row>
    <row r="91" spans="2:8" x14ac:dyDescent="0.2">
      <c r="B91" s="19">
        <v>82</v>
      </c>
      <c r="C91" s="20" t="s">
        <v>229</v>
      </c>
      <c r="D91" s="19">
        <v>2002</v>
      </c>
      <c r="E91" s="20" t="s">
        <v>127</v>
      </c>
      <c r="F91" s="19" t="s">
        <v>100</v>
      </c>
      <c r="G91" s="15" t="str">
        <f>IF(ISBLANK('1. Index'!$C$13),"-",IF(Tabulka2[[#This Row],[m/ž]]="M",VLOOKUP(Tabulka2[[#This Row],[ročník]],'2. Kategorie'!B:E,3,0),IF(Tabulka2[[#This Row],[m/ž]]="Z",VLOOKUP(Tabulka2[[#This Row],[ročník]],'2. Kategorie'!B:E,3,0),"?")))</f>
        <v>A</v>
      </c>
      <c r="H91" s="11" t="str">
        <f>IF(COUNTIFS(Tabulka2[start. č.],Tabulka2[[#This Row],[start. č.]])&gt;1,"duplicita!","ok")</f>
        <v>ok</v>
      </c>
    </row>
    <row r="92" spans="2:8" x14ac:dyDescent="0.2">
      <c r="B92" s="19">
        <v>83</v>
      </c>
      <c r="C92" s="20" t="s">
        <v>245</v>
      </c>
      <c r="D92" s="19">
        <v>1952</v>
      </c>
      <c r="E92" s="20" t="s">
        <v>230</v>
      </c>
      <c r="F92" s="19" t="s">
        <v>100</v>
      </c>
      <c r="G92" s="15" t="str">
        <f>IF(ISBLANK('1. Index'!$C$13),"-",IF(Tabulka2[[#This Row],[m/ž]]="M",VLOOKUP(Tabulka2[[#This Row],[ročník]],'2. Kategorie'!B:E,3,0),IF(Tabulka2[[#This Row],[m/ž]]="Z",VLOOKUP(Tabulka2[[#This Row],[ročník]],'2. Kategorie'!B:E,3,0),"?")))</f>
        <v>D</v>
      </c>
      <c r="H92" s="11" t="str">
        <f>IF(COUNTIFS(Tabulka2[start. č.],Tabulka2[[#This Row],[start. č.]])&gt;1,"duplicita!","ok")</f>
        <v>ok</v>
      </c>
    </row>
    <row r="93" spans="2:8" x14ac:dyDescent="0.2">
      <c r="B93" s="19">
        <v>84</v>
      </c>
      <c r="C93" s="20" t="s">
        <v>231</v>
      </c>
      <c r="D93" s="19">
        <v>1983</v>
      </c>
      <c r="E93" s="20" t="s">
        <v>232</v>
      </c>
      <c r="F93" s="19" t="s">
        <v>100</v>
      </c>
      <c r="G93" s="15" t="str">
        <f>IF(ISBLANK('1. Index'!$C$13),"-",IF(Tabulka2[[#This Row],[m/ž]]="M",VLOOKUP(Tabulka2[[#This Row],[ročník]],'2. Kategorie'!B:E,3,0),IF(Tabulka2[[#This Row],[m/ž]]="Z",VLOOKUP(Tabulka2[[#This Row],[ročník]],'2. Kategorie'!B:E,3,0),"?")))</f>
        <v>A</v>
      </c>
      <c r="H93" s="11" t="str">
        <f>IF(COUNTIFS(Tabulka2[start. č.],Tabulka2[[#This Row],[start. č.]])&gt;1,"duplicita!","ok")</f>
        <v>ok</v>
      </c>
    </row>
    <row r="94" spans="2:8" x14ac:dyDescent="0.2">
      <c r="B94" s="19">
        <v>85</v>
      </c>
      <c r="C94" s="20" t="s">
        <v>233</v>
      </c>
      <c r="D94" s="19">
        <v>1982</v>
      </c>
      <c r="E94" s="20" t="s">
        <v>125</v>
      </c>
      <c r="F94" s="19" t="s">
        <v>100</v>
      </c>
      <c r="G94" s="15" t="str">
        <f>IF(ISBLANK('1. Index'!$C$13),"-",IF(Tabulka2[[#This Row],[m/ž]]="M",VLOOKUP(Tabulka2[[#This Row],[ročník]],'2. Kategorie'!B:E,3,0),IF(Tabulka2[[#This Row],[m/ž]]="Z",VLOOKUP(Tabulka2[[#This Row],[ročník]],'2. Kategorie'!B:E,3,0),"?")))</f>
        <v>A</v>
      </c>
      <c r="H94" s="11" t="str">
        <f>IF(COUNTIFS(Tabulka2[start. č.],Tabulka2[[#This Row],[start. č.]])&gt;1,"duplicita!","ok")</f>
        <v>ok</v>
      </c>
    </row>
    <row r="95" spans="2:8" x14ac:dyDescent="0.2">
      <c r="B95" s="19">
        <v>86</v>
      </c>
      <c r="C95" s="20" t="s">
        <v>234</v>
      </c>
      <c r="D95" s="19">
        <v>1975</v>
      </c>
      <c r="E95" s="20" t="s">
        <v>235</v>
      </c>
      <c r="F95" s="19" t="s">
        <v>100</v>
      </c>
      <c r="G95" s="15" t="str">
        <f>IF(ISBLANK('1. Index'!$C$13),"-",IF(Tabulka2[[#This Row],[m/ž]]="M",VLOOKUP(Tabulka2[[#This Row],[ročník]],'2. Kategorie'!B:E,3,0),IF(Tabulka2[[#This Row],[m/ž]]="Z",VLOOKUP(Tabulka2[[#This Row],[ročník]],'2. Kategorie'!B:E,3,0),"?")))</f>
        <v>B</v>
      </c>
      <c r="H95" s="11" t="str">
        <f>IF(COUNTIFS(Tabulka2[start. č.],Tabulka2[[#This Row],[start. č.]])&gt;1,"duplicita!","ok")</f>
        <v>ok</v>
      </c>
    </row>
    <row r="96" spans="2:8" x14ac:dyDescent="0.2">
      <c r="B96" s="19">
        <v>87</v>
      </c>
      <c r="C96" s="20" t="s">
        <v>236</v>
      </c>
      <c r="D96" s="19">
        <v>1992</v>
      </c>
      <c r="E96" s="20" t="s">
        <v>237</v>
      </c>
      <c r="F96" s="19" t="s">
        <v>100</v>
      </c>
      <c r="G96" s="15" t="str">
        <f>IF(ISBLANK('1. Index'!$C$13),"-",IF(Tabulka2[[#This Row],[m/ž]]="M",VLOOKUP(Tabulka2[[#This Row],[ročník]],'2. Kategorie'!B:E,3,0),IF(Tabulka2[[#This Row],[m/ž]]="Z",VLOOKUP(Tabulka2[[#This Row],[ročník]],'2. Kategorie'!B:E,3,0),"?")))</f>
        <v>A</v>
      </c>
      <c r="H96" s="11" t="str">
        <f>IF(COUNTIFS(Tabulka2[start. č.],Tabulka2[[#This Row],[start. č.]])&gt;1,"duplicita!","ok")</f>
        <v>ok</v>
      </c>
    </row>
    <row r="97" spans="2:8" x14ac:dyDescent="0.2">
      <c r="B97" s="19">
        <v>88</v>
      </c>
      <c r="C97" s="20" t="s">
        <v>248</v>
      </c>
      <c r="D97" s="19">
        <v>1968</v>
      </c>
      <c r="E97" s="20" t="s">
        <v>117</v>
      </c>
      <c r="F97" s="19" t="s">
        <v>100</v>
      </c>
      <c r="G97" s="15" t="str">
        <f>IF(ISBLANK('1. Index'!$C$13),"-",IF(Tabulka2[[#This Row],[m/ž]]="M",VLOOKUP(Tabulka2[[#This Row],[ročník]],'2. Kategorie'!B:E,3,0),IF(Tabulka2[[#This Row],[m/ž]]="Z",VLOOKUP(Tabulka2[[#This Row],[ročník]],'2. Kategorie'!B:E,3,0),"?")))</f>
        <v>B</v>
      </c>
      <c r="H97" s="11" t="str">
        <f>IF(COUNTIFS(Tabulka2[start. č.],Tabulka2[[#This Row],[start. č.]])&gt;1,"duplicita!","ok")</f>
        <v>ok</v>
      </c>
    </row>
    <row r="98" spans="2:8" x14ac:dyDescent="0.2">
      <c r="B98" s="19">
        <v>89</v>
      </c>
      <c r="C98" s="20" t="s">
        <v>238</v>
      </c>
      <c r="D98" s="19">
        <v>1975</v>
      </c>
      <c r="E98" s="20" t="s">
        <v>239</v>
      </c>
      <c r="F98" s="19" t="s">
        <v>105</v>
      </c>
      <c r="G98" s="15" t="str">
        <f>IF(ISBLANK('1. Index'!$C$13),"-",IF(Tabulka2[[#This Row],[m/ž]]="M",VLOOKUP(Tabulka2[[#This Row],[ročník]],'2. Kategorie'!B:E,3,0),IF(Tabulka2[[#This Row],[m/ž]]="Z",VLOOKUP(Tabulka2[[#This Row],[ročník]],'2. Kategorie'!B:E,3,0),"?")))</f>
        <v>B</v>
      </c>
      <c r="H98" s="11" t="str">
        <f>IF(COUNTIFS(Tabulka2[start. č.],Tabulka2[[#This Row],[start. č.]])&gt;1,"duplicita!","ok")</f>
        <v>ok</v>
      </c>
    </row>
    <row r="99" spans="2:8" x14ac:dyDescent="0.2">
      <c r="B99" s="19">
        <v>90</v>
      </c>
      <c r="C99" s="20" t="s">
        <v>240</v>
      </c>
      <c r="D99" s="19">
        <v>1985</v>
      </c>
      <c r="E99" s="20" t="s">
        <v>241</v>
      </c>
      <c r="F99" s="19" t="s">
        <v>100</v>
      </c>
      <c r="G99" s="15" t="str">
        <f>IF(ISBLANK('1. Index'!$C$13),"-",IF(Tabulka2[[#This Row],[m/ž]]="M",VLOOKUP(Tabulka2[[#This Row],[ročník]],'2. Kategorie'!B:E,3,0),IF(Tabulka2[[#This Row],[m/ž]]="Z",VLOOKUP(Tabulka2[[#This Row],[ročník]],'2. Kategorie'!B:E,3,0),"?")))</f>
        <v>A</v>
      </c>
      <c r="H99" s="11" t="str">
        <f>IF(COUNTIFS(Tabulka2[start. č.],Tabulka2[[#This Row],[start. č.]])&gt;1,"duplicita!","ok")</f>
        <v>ok</v>
      </c>
    </row>
    <row r="100" spans="2:8" x14ac:dyDescent="0.2">
      <c r="B100" s="19">
        <v>91</v>
      </c>
      <c r="C100" s="20" t="s">
        <v>244</v>
      </c>
      <c r="D100" s="19">
        <v>1981</v>
      </c>
      <c r="E100" s="20" t="s">
        <v>242</v>
      </c>
      <c r="F100" s="19" t="s">
        <v>100</v>
      </c>
      <c r="G100" s="15" t="str">
        <f>IF(ISBLANK('1. Index'!$C$13),"-",IF(Tabulka2[[#This Row],[m/ž]]="M",VLOOKUP(Tabulka2[[#This Row],[ročník]],'2. Kategorie'!B:E,3,0),IF(Tabulka2[[#This Row],[m/ž]]="Z",VLOOKUP(Tabulka2[[#This Row],[ročník]],'2. Kategorie'!B:E,3,0),"?")))</f>
        <v>A</v>
      </c>
      <c r="H100" s="11" t="str">
        <f>IF(COUNTIFS(Tabulka2[start. č.],Tabulka2[[#This Row],[start. č.]])&gt;1,"duplicita!","ok")</f>
        <v>ok</v>
      </c>
    </row>
    <row r="101" spans="2:8" x14ac:dyDescent="0.2">
      <c r="B101" s="19">
        <v>92</v>
      </c>
      <c r="C101" s="20"/>
      <c r="D101" s="19"/>
      <c r="E101" s="20"/>
      <c r="F101" s="19"/>
      <c r="G101" s="15" t="str">
        <f>IF(ISBLANK('1. Index'!$C$13),"-",IF(Tabulka2[[#This Row],[m/ž]]="M",VLOOKUP(Tabulka2[[#This Row],[ročník]],'2. Kategorie'!B:E,3,0),IF(Tabulka2[[#This Row],[m/ž]]="Z",VLOOKUP(Tabulka2[[#This Row],[ročník]],'2. Kategorie'!B:E,3,0),"?")))</f>
        <v>?</v>
      </c>
      <c r="H101" s="11" t="str">
        <f>IF(COUNTIFS(Tabulka2[start. č.],Tabulka2[[#This Row],[start. č.]])&gt;1,"duplicita!","ok")</f>
        <v>ok</v>
      </c>
    </row>
    <row r="102" spans="2:8" x14ac:dyDescent="0.2">
      <c r="B102" s="19">
        <v>93</v>
      </c>
      <c r="C102" s="20"/>
      <c r="D102" s="19"/>
      <c r="E102" s="20"/>
      <c r="F102" s="19"/>
      <c r="G102" s="15" t="str">
        <f>IF(ISBLANK('1. Index'!$C$13),"-",IF(Tabulka2[[#This Row],[m/ž]]="M",VLOOKUP(Tabulka2[[#This Row],[ročník]],'2. Kategorie'!B:E,3,0),IF(Tabulka2[[#This Row],[m/ž]]="Z",VLOOKUP(Tabulka2[[#This Row],[ročník]],'2. Kategorie'!B:E,3,0),"?")))</f>
        <v>?</v>
      </c>
      <c r="H102" s="11" t="str">
        <f>IF(COUNTIFS(Tabulka2[start. č.],Tabulka2[[#This Row],[start. č.]])&gt;1,"duplicita!","ok")</f>
        <v>ok</v>
      </c>
    </row>
    <row r="103" spans="2:8" x14ac:dyDescent="0.2">
      <c r="B103" s="19">
        <v>94</v>
      </c>
      <c r="C103" s="20"/>
      <c r="D103" s="19"/>
      <c r="E103" s="20"/>
      <c r="F103" s="19"/>
      <c r="G103" s="15" t="str">
        <f>IF(ISBLANK('1. Index'!$C$13),"-",IF(Tabulka2[[#This Row],[m/ž]]="M",VLOOKUP(Tabulka2[[#This Row],[ročník]],'2. Kategorie'!B:E,3,0),IF(Tabulka2[[#This Row],[m/ž]]="Z",VLOOKUP(Tabulka2[[#This Row],[ročník]],'2. Kategorie'!B:E,3,0),"?")))</f>
        <v>?</v>
      </c>
      <c r="H103" s="11" t="str">
        <f>IF(COUNTIFS(Tabulka2[start. č.],Tabulka2[[#This Row],[start. č.]])&gt;1,"duplicita!","ok")</f>
        <v>ok</v>
      </c>
    </row>
    <row r="104" spans="2:8" x14ac:dyDescent="0.2">
      <c r="B104" s="19">
        <v>95</v>
      </c>
      <c r="C104" s="20"/>
      <c r="D104" s="19"/>
      <c r="E104" s="20"/>
      <c r="F104" s="19"/>
      <c r="G104" s="15" t="str">
        <f>IF(ISBLANK('1. Index'!$C$13),"-",IF(Tabulka2[[#This Row],[m/ž]]="M",VLOOKUP(Tabulka2[[#This Row],[ročník]],'2. Kategorie'!B:E,3,0),IF(Tabulka2[[#This Row],[m/ž]]="Z",VLOOKUP(Tabulka2[[#This Row],[ročník]],'2. Kategorie'!B:E,3,0),"?")))</f>
        <v>?</v>
      </c>
      <c r="H104" s="11" t="str">
        <f>IF(COUNTIFS(Tabulka2[start. č.],Tabulka2[[#This Row],[start. č.]])&gt;1,"duplicita!","ok")</f>
        <v>ok</v>
      </c>
    </row>
    <row r="105" spans="2:8" x14ac:dyDescent="0.2">
      <c r="B105" s="19">
        <v>96</v>
      </c>
      <c r="C105" s="20"/>
      <c r="D105" s="19"/>
      <c r="E105" s="20"/>
      <c r="F105" s="19"/>
      <c r="G105" s="15" t="str">
        <f>IF(ISBLANK('1. Index'!$C$13),"-",IF(Tabulka2[[#This Row],[m/ž]]="M",VLOOKUP(Tabulka2[[#This Row],[ročník]],'2. Kategorie'!B:E,3,0),IF(Tabulka2[[#This Row],[m/ž]]="Z",VLOOKUP(Tabulka2[[#This Row],[ročník]],'2. Kategorie'!B:E,3,0),"?")))</f>
        <v>?</v>
      </c>
      <c r="H105" s="11" t="str">
        <f>IF(COUNTIFS(Tabulka2[start. č.],Tabulka2[[#This Row],[start. č.]])&gt;1,"duplicita!","ok")</f>
        <v>ok</v>
      </c>
    </row>
    <row r="106" spans="2:8" x14ac:dyDescent="0.2">
      <c r="B106" s="19">
        <v>97</v>
      </c>
      <c r="C106" s="20"/>
      <c r="D106" s="19"/>
      <c r="E106" s="20"/>
      <c r="F106" s="19"/>
      <c r="G106" s="15" t="str">
        <f>IF(ISBLANK('1. Index'!$C$13),"-",IF(Tabulka2[[#This Row],[m/ž]]="M",VLOOKUP(Tabulka2[[#This Row],[ročník]],'2. Kategorie'!B:E,3,0),IF(Tabulka2[[#This Row],[m/ž]]="Z",VLOOKUP(Tabulka2[[#This Row],[ročník]],'2. Kategorie'!B:E,3,0),"?")))</f>
        <v>?</v>
      </c>
      <c r="H106" s="11" t="str">
        <f>IF(COUNTIFS(Tabulka2[start. č.],Tabulka2[[#This Row],[start. č.]])&gt;1,"duplicita!","ok")</f>
        <v>ok</v>
      </c>
    </row>
    <row r="107" spans="2:8" x14ac:dyDescent="0.2">
      <c r="B107" s="19">
        <v>98</v>
      </c>
      <c r="C107" s="20"/>
      <c r="D107" s="19"/>
      <c r="E107" s="20"/>
      <c r="F107" s="19"/>
      <c r="G107" s="15" t="str">
        <f>IF(ISBLANK('1. Index'!$C$13),"-",IF(Tabulka2[[#This Row],[m/ž]]="M",VLOOKUP(Tabulka2[[#This Row],[ročník]],'2. Kategorie'!B:E,3,0),IF(Tabulka2[[#This Row],[m/ž]]="Z",VLOOKUP(Tabulka2[[#This Row],[ročník]],'2. Kategorie'!B:E,3,0),"?")))</f>
        <v>?</v>
      </c>
      <c r="H107" s="11" t="str">
        <f>IF(COUNTIFS(Tabulka2[start. č.],Tabulka2[[#This Row],[start. č.]])&gt;1,"duplicita!","ok")</f>
        <v>ok</v>
      </c>
    </row>
    <row r="108" spans="2:8" x14ac:dyDescent="0.2">
      <c r="B108" s="19">
        <v>99</v>
      </c>
      <c r="C108" s="20"/>
      <c r="D108" s="19"/>
      <c r="E108" s="20"/>
      <c r="F108" s="19"/>
      <c r="G108" s="15" t="str">
        <f>IF(ISBLANK('1. Index'!$C$13),"-",IF(Tabulka2[[#This Row],[m/ž]]="M",VLOOKUP(Tabulka2[[#This Row],[ročník]],'2. Kategorie'!B:E,3,0),IF(Tabulka2[[#This Row],[m/ž]]="Z",VLOOKUP(Tabulka2[[#This Row],[ročník]],'2. Kategorie'!B:E,3,0),"?")))</f>
        <v>?</v>
      </c>
      <c r="H108" s="11" t="str">
        <f>IF(COUNTIFS(Tabulka2[start. č.],Tabulka2[[#This Row],[start. č.]])&gt;1,"duplicita!","ok")</f>
        <v>ok</v>
      </c>
    </row>
    <row r="109" spans="2:8" x14ac:dyDescent="0.2">
      <c r="B109" s="19">
        <v>100</v>
      </c>
      <c r="C109" s="20"/>
      <c r="D109" s="19"/>
      <c r="E109" s="20"/>
      <c r="F109" s="19"/>
      <c r="G109" s="15" t="str">
        <f>IF(ISBLANK('1. Index'!$C$13),"-",IF(Tabulka2[[#This Row],[m/ž]]="M",VLOOKUP(Tabulka2[[#This Row],[ročník]],'2. Kategorie'!B:E,3,0),IF(Tabulka2[[#This Row],[m/ž]]="Z",VLOOKUP(Tabulka2[[#This Row],[ročník]],'2. Kategorie'!B:E,3,0),"?")))</f>
        <v>?</v>
      </c>
      <c r="H109" s="11" t="str">
        <f>IF(COUNTIFS(Tabulka2[start. č.],Tabulka2[[#This Row],[start. č.]])&gt;1,"duplicita!","ok")</f>
        <v>ok</v>
      </c>
    </row>
    <row r="110" spans="2:8" x14ac:dyDescent="0.2">
      <c r="B110" s="19">
        <v>101</v>
      </c>
      <c r="C110" s="20"/>
      <c r="D110" s="19"/>
      <c r="E110" s="20"/>
      <c r="F110" s="19"/>
      <c r="G110" s="15" t="str">
        <f>IF(ISBLANK('1. Index'!$C$13),"-",IF(Tabulka2[[#This Row],[m/ž]]="M",VLOOKUP(Tabulka2[[#This Row],[ročník]],'2. Kategorie'!B:E,3,0),IF(Tabulka2[[#This Row],[m/ž]]="Z",VLOOKUP(Tabulka2[[#This Row],[ročník]],'2. Kategorie'!B:E,3,0),"?")))</f>
        <v>?</v>
      </c>
      <c r="H110" s="11" t="str">
        <f>IF(COUNTIFS(Tabulka2[start. č.],Tabulka2[[#This Row],[start. č.]])&gt;1,"duplicita!","ok")</f>
        <v>ok</v>
      </c>
    </row>
    <row r="111" spans="2:8" x14ac:dyDescent="0.2">
      <c r="B111" s="19">
        <v>102</v>
      </c>
      <c r="C111" s="20"/>
      <c r="D111" s="19"/>
      <c r="E111" s="20"/>
      <c r="F111" s="19"/>
      <c r="G111" s="15" t="str">
        <f>IF(ISBLANK('1. Index'!$C$13),"-",IF(Tabulka2[[#This Row],[m/ž]]="M",VLOOKUP(Tabulka2[[#This Row],[ročník]],'2. Kategorie'!B:E,3,0),IF(Tabulka2[[#This Row],[m/ž]]="Z",VLOOKUP(Tabulka2[[#This Row],[ročník]],'2. Kategorie'!B:E,3,0),"?")))</f>
        <v>?</v>
      </c>
      <c r="H111" s="11" t="str">
        <f>IF(COUNTIFS(Tabulka2[start. č.],Tabulka2[[#This Row],[start. č.]])&gt;1,"duplicita!","ok")</f>
        <v>ok</v>
      </c>
    </row>
    <row r="112" spans="2:8" x14ac:dyDescent="0.2">
      <c r="B112" s="19">
        <v>103</v>
      </c>
      <c r="C112" s="20"/>
      <c r="D112" s="19"/>
      <c r="E112" s="20"/>
      <c r="F112" s="19"/>
      <c r="G112" s="15" t="str">
        <f>IF(ISBLANK('1. Index'!$C$13),"-",IF(Tabulka2[[#This Row],[m/ž]]="M",VLOOKUP(Tabulka2[[#This Row],[ročník]],'2. Kategorie'!B:E,3,0),IF(Tabulka2[[#This Row],[m/ž]]="Z",VLOOKUP(Tabulka2[[#This Row],[ročník]],'2. Kategorie'!B:E,3,0),"?")))</f>
        <v>?</v>
      </c>
      <c r="H112" s="11" t="str">
        <f>IF(COUNTIFS(Tabulka2[start. č.],Tabulka2[[#This Row],[start. č.]])&gt;1,"duplicita!","ok")</f>
        <v>ok</v>
      </c>
    </row>
    <row r="113" spans="2:8" x14ac:dyDescent="0.2">
      <c r="B113" s="19">
        <v>104</v>
      </c>
      <c r="C113" s="20"/>
      <c r="D113" s="19"/>
      <c r="E113" s="20"/>
      <c r="F113" s="19"/>
      <c r="G113" s="15" t="str">
        <f>IF(ISBLANK('1. Index'!$C$13),"-",IF(Tabulka2[[#This Row],[m/ž]]="M",VLOOKUP(Tabulka2[[#This Row],[ročník]],'2. Kategorie'!B:E,3,0),IF(Tabulka2[[#This Row],[m/ž]]="Z",VLOOKUP(Tabulka2[[#This Row],[ročník]],'2. Kategorie'!B:E,3,0),"?")))</f>
        <v>?</v>
      </c>
      <c r="H113" s="11" t="str">
        <f>IF(COUNTIFS(Tabulka2[start. č.],Tabulka2[[#This Row],[start. č.]])&gt;1,"duplicita!","ok")</f>
        <v>ok</v>
      </c>
    </row>
    <row r="114" spans="2:8" x14ac:dyDescent="0.2">
      <c r="B114" s="19">
        <v>105</v>
      </c>
      <c r="C114" s="20"/>
      <c r="D114" s="19"/>
      <c r="E114" s="20"/>
      <c r="F114" s="19"/>
      <c r="G114" s="15" t="str">
        <f>IF(ISBLANK('1. Index'!$C$13),"-",IF(Tabulka2[[#This Row],[m/ž]]="M",VLOOKUP(Tabulka2[[#This Row],[ročník]],'2. Kategorie'!B:E,3,0),IF(Tabulka2[[#This Row],[m/ž]]="Z",VLOOKUP(Tabulka2[[#This Row],[ročník]],'2. Kategorie'!B:E,3,0),"?")))</f>
        <v>?</v>
      </c>
      <c r="H114" s="11" t="str">
        <f>IF(COUNTIFS(Tabulka2[start. č.],Tabulka2[[#This Row],[start. č.]])&gt;1,"duplicita!","ok")</f>
        <v>ok</v>
      </c>
    </row>
    <row r="115" spans="2:8" x14ac:dyDescent="0.2">
      <c r="B115" s="19">
        <v>106</v>
      </c>
      <c r="C115" s="20"/>
      <c r="D115" s="19"/>
      <c r="E115" s="20"/>
      <c r="F115" s="19"/>
      <c r="G115" s="15" t="str">
        <f>IF(ISBLANK('1. Index'!$C$13),"-",IF(Tabulka2[[#This Row],[m/ž]]="M",VLOOKUP(Tabulka2[[#This Row],[ročník]],'2. Kategorie'!B:E,3,0),IF(Tabulka2[[#This Row],[m/ž]]="Z",VLOOKUP(Tabulka2[[#This Row],[ročník]],'2. Kategorie'!B:E,3,0),"?")))</f>
        <v>?</v>
      </c>
      <c r="H115" s="11" t="str">
        <f>IF(COUNTIFS(Tabulka2[start. č.],Tabulka2[[#This Row],[start. č.]])&gt;1,"duplicita!","ok")</f>
        <v>ok</v>
      </c>
    </row>
    <row r="116" spans="2:8" x14ac:dyDescent="0.2">
      <c r="B116" s="19">
        <v>107</v>
      </c>
      <c r="C116" s="20"/>
      <c r="D116" s="19"/>
      <c r="E116" s="20"/>
      <c r="F116" s="19"/>
      <c r="G116" s="15" t="str">
        <f>IF(ISBLANK('1. Index'!$C$13),"-",IF(Tabulka2[[#This Row],[m/ž]]="M",VLOOKUP(Tabulka2[[#This Row],[ročník]],'2. Kategorie'!B:E,3,0),IF(Tabulka2[[#This Row],[m/ž]]="Z",VLOOKUP(Tabulka2[[#This Row],[ročník]],'2. Kategorie'!B:E,3,0),"?")))</f>
        <v>?</v>
      </c>
      <c r="H116" s="11" t="str">
        <f>IF(COUNTIFS(Tabulka2[start. č.],Tabulka2[[#This Row],[start. č.]])&gt;1,"duplicita!","ok")</f>
        <v>ok</v>
      </c>
    </row>
    <row r="117" spans="2:8" x14ac:dyDescent="0.2">
      <c r="B117" s="19">
        <v>108</v>
      </c>
      <c r="C117" s="20"/>
      <c r="D117" s="19"/>
      <c r="E117" s="20"/>
      <c r="F117" s="19"/>
      <c r="G117" s="15" t="str">
        <f>IF(ISBLANK('1. Index'!$C$13),"-",IF(Tabulka2[[#This Row],[m/ž]]="M",VLOOKUP(Tabulka2[[#This Row],[ročník]],'2. Kategorie'!B:E,3,0),IF(Tabulka2[[#This Row],[m/ž]]="Z",VLOOKUP(Tabulka2[[#This Row],[ročník]],'2. Kategorie'!B:E,3,0),"?")))</f>
        <v>?</v>
      </c>
      <c r="H117" s="11" t="str">
        <f>IF(COUNTIFS(Tabulka2[start. č.],Tabulka2[[#This Row],[start. č.]])&gt;1,"duplicita!","ok")</f>
        <v>ok</v>
      </c>
    </row>
    <row r="118" spans="2:8" x14ac:dyDescent="0.2">
      <c r="B118" s="19">
        <v>109</v>
      </c>
      <c r="C118" s="20"/>
      <c r="D118" s="19"/>
      <c r="E118" s="20"/>
      <c r="F118" s="19"/>
      <c r="G118" s="15" t="str">
        <f>IF(ISBLANK('1. Index'!$C$13),"-",IF(Tabulka2[[#This Row],[m/ž]]="M",VLOOKUP(Tabulka2[[#This Row],[ročník]],'2. Kategorie'!B:E,3,0),IF(Tabulka2[[#This Row],[m/ž]]="Z",VLOOKUP(Tabulka2[[#This Row],[ročník]],'2. Kategorie'!B:E,3,0),"?")))</f>
        <v>?</v>
      </c>
      <c r="H118" s="11" t="str">
        <f>IF(COUNTIFS(Tabulka2[start. č.],Tabulka2[[#This Row],[start. č.]])&gt;1,"duplicita!","ok")</f>
        <v>ok</v>
      </c>
    </row>
    <row r="119" spans="2:8" x14ac:dyDescent="0.2">
      <c r="B119" s="19">
        <v>110</v>
      </c>
      <c r="C119" s="20"/>
      <c r="D119" s="19"/>
      <c r="E119" s="20"/>
      <c r="F119" s="19"/>
      <c r="G119" s="15" t="str">
        <f>IF(ISBLANK('1. Index'!$C$13),"-",IF(Tabulka2[[#This Row],[m/ž]]="M",VLOOKUP(Tabulka2[[#This Row],[ročník]],'2. Kategorie'!B:E,3,0),IF(Tabulka2[[#This Row],[m/ž]]="Z",VLOOKUP(Tabulka2[[#This Row],[ročník]],'2. Kategorie'!B:E,3,0),"?")))</f>
        <v>?</v>
      </c>
      <c r="H119" s="11" t="str">
        <f>IF(COUNTIFS(Tabulka2[start. č.],Tabulka2[[#This Row],[start. č.]])&gt;1,"duplicita!","ok")</f>
        <v>ok</v>
      </c>
    </row>
    <row r="120" spans="2:8" x14ac:dyDescent="0.2">
      <c r="B120" s="19">
        <v>111</v>
      </c>
      <c r="C120" s="20"/>
      <c r="D120" s="19"/>
      <c r="E120" s="20"/>
      <c r="F120" s="19"/>
      <c r="G120" s="15" t="str">
        <f>IF(ISBLANK('1. Index'!$C$13),"-",IF(Tabulka2[[#This Row],[m/ž]]="M",VLOOKUP(Tabulka2[[#This Row],[ročník]],'2. Kategorie'!B:E,3,0),IF(Tabulka2[[#This Row],[m/ž]]="Z",VLOOKUP(Tabulka2[[#This Row],[ročník]],'2. Kategorie'!B:E,3,0),"?")))</f>
        <v>?</v>
      </c>
      <c r="H120" s="11" t="str">
        <f>IF(COUNTIFS(Tabulka2[start. č.],Tabulka2[[#This Row],[start. č.]])&gt;1,"duplicita!","ok")</f>
        <v>ok</v>
      </c>
    </row>
    <row r="121" spans="2:8" x14ac:dyDescent="0.2">
      <c r="B121" s="19">
        <v>112</v>
      </c>
      <c r="C121" s="20"/>
      <c r="D121" s="19"/>
      <c r="E121" s="20"/>
      <c r="F121" s="19"/>
      <c r="G121" s="15" t="str">
        <f>IF(ISBLANK('1. Index'!$C$13),"-",IF(Tabulka2[[#This Row],[m/ž]]="M",VLOOKUP(Tabulka2[[#This Row],[ročník]],'2. Kategorie'!B:E,3,0),IF(Tabulka2[[#This Row],[m/ž]]="Z",VLOOKUP(Tabulka2[[#This Row],[ročník]],'2. Kategorie'!B:E,3,0),"?")))</f>
        <v>?</v>
      </c>
      <c r="H121" s="11" t="str">
        <f>IF(COUNTIFS(Tabulka2[start. č.],Tabulka2[[#This Row],[start. č.]])&gt;1,"duplicita!","ok")</f>
        <v>ok</v>
      </c>
    </row>
    <row r="122" spans="2:8" x14ac:dyDescent="0.2">
      <c r="B122" s="19">
        <v>113</v>
      </c>
      <c r="C122" s="20"/>
      <c r="D122" s="19"/>
      <c r="E122" s="20"/>
      <c r="F122" s="19"/>
      <c r="G122" s="15" t="str">
        <f>IF(ISBLANK('1. Index'!$C$13),"-",IF(Tabulka2[[#This Row],[m/ž]]="M",VLOOKUP(Tabulka2[[#This Row],[ročník]],'2. Kategorie'!B:E,3,0),IF(Tabulka2[[#This Row],[m/ž]]="Z",VLOOKUP(Tabulka2[[#This Row],[ročník]],'2. Kategorie'!B:E,3,0),"?")))</f>
        <v>?</v>
      </c>
      <c r="H122" s="11" t="str">
        <f>IF(COUNTIFS(Tabulka2[start. č.],Tabulka2[[#This Row],[start. č.]])&gt;1,"duplicita!","ok")</f>
        <v>ok</v>
      </c>
    </row>
    <row r="123" spans="2:8" x14ac:dyDescent="0.2">
      <c r="B123" s="19">
        <v>114</v>
      </c>
      <c r="C123" s="20"/>
      <c r="D123" s="19"/>
      <c r="E123" s="20"/>
      <c r="F123" s="19"/>
      <c r="G123" s="15" t="str">
        <f>IF(ISBLANK('1. Index'!$C$13),"-",IF(Tabulka2[[#This Row],[m/ž]]="M",VLOOKUP(Tabulka2[[#This Row],[ročník]],'2. Kategorie'!B:E,3,0),IF(Tabulka2[[#This Row],[m/ž]]="Z",VLOOKUP(Tabulka2[[#This Row],[ročník]],'2. Kategorie'!B:E,3,0),"?")))</f>
        <v>?</v>
      </c>
      <c r="H123" s="11" t="str">
        <f>IF(COUNTIFS(Tabulka2[start. č.],Tabulka2[[#This Row],[start. č.]])&gt;1,"duplicita!","ok")</f>
        <v>ok</v>
      </c>
    </row>
    <row r="124" spans="2:8" x14ac:dyDescent="0.2">
      <c r="B124" s="19">
        <v>115</v>
      </c>
      <c r="C124" s="20"/>
      <c r="D124" s="19"/>
      <c r="E124" s="20"/>
      <c r="F124" s="19"/>
      <c r="G124" s="15" t="str">
        <f>IF(ISBLANK('1. Index'!$C$13),"-",IF(Tabulka2[[#This Row],[m/ž]]="M",VLOOKUP(Tabulka2[[#This Row],[ročník]],'2. Kategorie'!B:E,3,0),IF(Tabulka2[[#This Row],[m/ž]]="Z",VLOOKUP(Tabulka2[[#This Row],[ročník]],'2. Kategorie'!B:E,3,0),"?")))</f>
        <v>?</v>
      </c>
      <c r="H124" s="11" t="str">
        <f>IF(COUNTIFS(Tabulka2[start. č.],Tabulka2[[#This Row],[start. č.]])&gt;1,"duplicita!","ok")</f>
        <v>ok</v>
      </c>
    </row>
    <row r="125" spans="2:8" x14ac:dyDescent="0.2">
      <c r="B125" s="19">
        <v>116</v>
      </c>
      <c r="C125" s="20"/>
      <c r="D125" s="19"/>
      <c r="E125" s="20"/>
      <c r="F125" s="19"/>
      <c r="G125" s="15" t="str">
        <f>IF(ISBLANK('1. Index'!$C$13),"-",IF(Tabulka2[[#This Row],[m/ž]]="M",VLOOKUP(Tabulka2[[#This Row],[ročník]],'2. Kategorie'!B:E,3,0),IF(Tabulka2[[#This Row],[m/ž]]="Z",VLOOKUP(Tabulka2[[#This Row],[ročník]],'2. Kategorie'!B:E,3,0),"?")))</f>
        <v>?</v>
      </c>
      <c r="H125" s="11" t="str">
        <f>IF(COUNTIFS(Tabulka2[start. č.],Tabulka2[[#This Row],[start. č.]])&gt;1,"duplicita!","ok")</f>
        <v>ok</v>
      </c>
    </row>
    <row r="126" spans="2:8" x14ac:dyDescent="0.2">
      <c r="B126" s="19">
        <v>117</v>
      </c>
      <c r="C126" s="20"/>
      <c r="D126" s="19"/>
      <c r="E126" s="20"/>
      <c r="F126" s="19"/>
      <c r="G126" s="15" t="str">
        <f>IF(ISBLANK('1. Index'!$C$13),"-",IF(Tabulka2[[#This Row],[m/ž]]="M",VLOOKUP(Tabulka2[[#This Row],[ročník]],'2. Kategorie'!B:E,3,0),IF(Tabulka2[[#This Row],[m/ž]]="Z",VLOOKUP(Tabulka2[[#This Row],[ročník]],'2. Kategorie'!B:E,3,0),"?")))</f>
        <v>?</v>
      </c>
      <c r="H126" s="11" t="str">
        <f>IF(COUNTIFS(Tabulka2[start. č.],Tabulka2[[#This Row],[start. č.]])&gt;1,"duplicita!","ok")</f>
        <v>ok</v>
      </c>
    </row>
    <row r="127" spans="2:8" x14ac:dyDescent="0.2">
      <c r="B127" s="19">
        <v>118</v>
      </c>
      <c r="C127" s="20"/>
      <c r="D127" s="19"/>
      <c r="E127" s="20"/>
      <c r="F127" s="19"/>
      <c r="G127" s="15" t="str">
        <f>IF(ISBLANK('1. Index'!$C$13),"-",IF(Tabulka2[[#This Row],[m/ž]]="M",VLOOKUP(Tabulka2[[#This Row],[ročník]],'2. Kategorie'!B:E,3,0),IF(Tabulka2[[#This Row],[m/ž]]="Z",VLOOKUP(Tabulka2[[#This Row],[ročník]],'2. Kategorie'!B:E,3,0),"?")))</f>
        <v>?</v>
      </c>
      <c r="H127" s="11" t="str">
        <f>IF(COUNTIFS(Tabulka2[start. č.],Tabulka2[[#This Row],[start. č.]])&gt;1,"duplicita!","ok")</f>
        <v>ok</v>
      </c>
    </row>
    <row r="128" spans="2:8" x14ac:dyDescent="0.2">
      <c r="B128" s="19">
        <v>119</v>
      </c>
      <c r="C128" s="20"/>
      <c r="D128" s="19"/>
      <c r="E128" s="20"/>
      <c r="F128" s="19"/>
      <c r="G128" s="15" t="str">
        <f>IF(ISBLANK('1. Index'!$C$13),"-",IF(Tabulka2[[#This Row],[m/ž]]="M",VLOOKUP(Tabulka2[[#This Row],[ročník]],'2. Kategorie'!B:E,3,0),IF(Tabulka2[[#This Row],[m/ž]]="Z",VLOOKUP(Tabulka2[[#This Row],[ročník]],'2. Kategorie'!B:E,3,0),"?")))</f>
        <v>?</v>
      </c>
      <c r="H128" s="11" t="str">
        <f>IF(COUNTIFS(Tabulka2[start. č.],Tabulka2[[#This Row],[start. č.]])&gt;1,"duplicita!","ok")</f>
        <v>ok</v>
      </c>
    </row>
    <row r="129" spans="2:8" x14ac:dyDescent="0.2">
      <c r="B129" s="19">
        <v>120</v>
      </c>
      <c r="C129" s="20"/>
      <c r="D129" s="19"/>
      <c r="E129" s="20"/>
      <c r="F129" s="19"/>
      <c r="G129" s="15" t="str">
        <f>IF(ISBLANK('1. Index'!$C$13),"-",IF(Tabulka2[[#This Row],[m/ž]]="M",VLOOKUP(Tabulka2[[#This Row],[ročník]],'2. Kategorie'!B:E,3,0),IF(Tabulka2[[#This Row],[m/ž]]="Z",VLOOKUP(Tabulka2[[#This Row],[ročník]],'2. Kategorie'!B:E,3,0),"?")))</f>
        <v>?</v>
      </c>
      <c r="H129" s="11" t="str">
        <f>IF(COUNTIFS(Tabulka2[start. č.],Tabulka2[[#This Row],[start. č.]])&gt;1,"duplicita!","ok")</f>
        <v>ok</v>
      </c>
    </row>
    <row r="130" spans="2:8" x14ac:dyDescent="0.2">
      <c r="B130" s="19">
        <v>121</v>
      </c>
      <c r="C130" s="20"/>
      <c r="D130" s="19"/>
      <c r="E130" s="20"/>
      <c r="F130" s="19"/>
      <c r="G130" s="15" t="str">
        <f>IF(ISBLANK('1. Index'!$C$13),"-",IF(Tabulka2[[#This Row],[m/ž]]="M",VLOOKUP(Tabulka2[[#This Row],[ročník]],'2. Kategorie'!B:E,3,0),IF(Tabulka2[[#This Row],[m/ž]]="Z",VLOOKUP(Tabulka2[[#This Row],[ročník]],'2. Kategorie'!B:E,3,0),"?")))</f>
        <v>?</v>
      </c>
      <c r="H130" s="11" t="str">
        <f>IF(COUNTIFS(Tabulka2[start. č.],Tabulka2[[#This Row],[start. č.]])&gt;1,"duplicita!","ok")</f>
        <v>ok</v>
      </c>
    </row>
    <row r="131" spans="2:8" x14ac:dyDescent="0.2">
      <c r="B131" s="19">
        <v>122</v>
      </c>
      <c r="C131" s="20"/>
      <c r="D131" s="19"/>
      <c r="E131" s="20"/>
      <c r="F131" s="19"/>
      <c r="G131" s="15" t="str">
        <f>IF(ISBLANK('1. Index'!$C$13),"-",IF(Tabulka2[[#This Row],[m/ž]]="M",VLOOKUP(Tabulka2[[#This Row],[ročník]],'2. Kategorie'!B:E,3,0),IF(Tabulka2[[#This Row],[m/ž]]="Z",VLOOKUP(Tabulka2[[#This Row],[ročník]],'2. Kategorie'!B:E,3,0),"?")))</f>
        <v>?</v>
      </c>
      <c r="H131" s="11" t="str">
        <f>IF(COUNTIFS(Tabulka2[start. č.],Tabulka2[[#This Row],[start. č.]])&gt;1,"duplicita!","ok")</f>
        <v>ok</v>
      </c>
    </row>
    <row r="132" spans="2:8" x14ac:dyDescent="0.2">
      <c r="B132" s="19">
        <v>123</v>
      </c>
      <c r="C132" s="20"/>
      <c r="D132" s="19"/>
      <c r="E132" s="20"/>
      <c r="F132" s="19"/>
      <c r="G132" s="15" t="str">
        <f>IF(ISBLANK('1. Index'!$C$13),"-",IF(Tabulka2[[#This Row],[m/ž]]="M",VLOOKUP(Tabulka2[[#This Row],[ročník]],'2. Kategorie'!B:E,3,0),IF(Tabulka2[[#This Row],[m/ž]]="Z",VLOOKUP(Tabulka2[[#This Row],[ročník]],'2. Kategorie'!B:E,3,0),"?")))</f>
        <v>?</v>
      </c>
      <c r="H132" s="11" t="str">
        <f>IF(COUNTIFS(Tabulka2[start. č.],Tabulka2[[#This Row],[start. č.]])&gt;1,"duplicita!","ok")</f>
        <v>ok</v>
      </c>
    </row>
    <row r="133" spans="2:8" x14ac:dyDescent="0.2">
      <c r="B133" s="19">
        <v>124</v>
      </c>
      <c r="C133" s="20"/>
      <c r="D133" s="19"/>
      <c r="E133" s="20"/>
      <c r="F133" s="19"/>
      <c r="G133" s="15" t="str">
        <f>IF(ISBLANK('1. Index'!$C$13),"-",IF(Tabulka2[[#This Row],[m/ž]]="M",VLOOKUP(Tabulka2[[#This Row],[ročník]],'2. Kategorie'!B:E,3,0),IF(Tabulka2[[#This Row],[m/ž]]="Z",VLOOKUP(Tabulka2[[#This Row],[ročník]],'2. Kategorie'!B:E,3,0),"?")))</f>
        <v>?</v>
      </c>
      <c r="H133" s="11" t="str">
        <f>IF(COUNTIFS(Tabulka2[start. č.],Tabulka2[[#This Row],[start. č.]])&gt;1,"duplicita!","ok")</f>
        <v>ok</v>
      </c>
    </row>
    <row r="134" spans="2:8" x14ac:dyDescent="0.2">
      <c r="B134" s="19">
        <v>125</v>
      </c>
      <c r="C134" s="20"/>
      <c r="D134" s="19"/>
      <c r="E134" s="20"/>
      <c r="F134" s="19"/>
      <c r="G134" s="15" t="str">
        <f>IF(ISBLANK('1. Index'!$C$13),"-",IF(Tabulka2[[#This Row],[m/ž]]="M",VLOOKUP(Tabulka2[[#This Row],[ročník]],'2. Kategorie'!B:E,3,0),IF(Tabulka2[[#This Row],[m/ž]]="Z",VLOOKUP(Tabulka2[[#This Row],[ročník]],'2. Kategorie'!B:E,3,0),"?")))</f>
        <v>?</v>
      </c>
      <c r="H134" s="11" t="str">
        <f>IF(COUNTIFS(Tabulka2[start. č.],Tabulka2[[#This Row],[start. č.]])&gt;1,"duplicita!","ok")</f>
        <v>ok</v>
      </c>
    </row>
    <row r="135" spans="2:8" x14ac:dyDescent="0.2">
      <c r="B135" s="19">
        <v>126</v>
      </c>
      <c r="C135" s="20"/>
      <c r="D135" s="19"/>
      <c r="E135" s="20"/>
      <c r="F135" s="19"/>
      <c r="G135" s="15" t="str">
        <f>IF(ISBLANK('1. Index'!$C$13),"-",IF(Tabulka2[[#This Row],[m/ž]]="M",VLOOKUP(Tabulka2[[#This Row],[ročník]],'2. Kategorie'!B:E,3,0),IF(Tabulka2[[#This Row],[m/ž]]="Z",VLOOKUP(Tabulka2[[#This Row],[ročník]],'2. Kategorie'!B:E,3,0),"?")))</f>
        <v>?</v>
      </c>
      <c r="H135" s="11" t="str">
        <f>IF(COUNTIFS(Tabulka2[start. č.],Tabulka2[[#This Row],[start. č.]])&gt;1,"duplicita!","ok")</f>
        <v>ok</v>
      </c>
    </row>
    <row r="136" spans="2:8" x14ac:dyDescent="0.2">
      <c r="B136" s="19">
        <v>127</v>
      </c>
      <c r="C136" s="20"/>
      <c r="D136" s="19"/>
      <c r="E136" s="20"/>
      <c r="F136" s="19"/>
      <c r="G136" s="15" t="str">
        <f>IF(ISBLANK('1. Index'!$C$13),"-",IF(Tabulka2[[#This Row],[m/ž]]="M",VLOOKUP(Tabulka2[[#This Row],[ročník]],'2. Kategorie'!B:E,3,0),IF(Tabulka2[[#This Row],[m/ž]]="Z",VLOOKUP(Tabulka2[[#This Row],[ročník]],'2. Kategorie'!B:E,3,0),"?")))</f>
        <v>?</v>
      </c>
      <c r="H136" s="11" t="str">
        <f>IF(COUNTIFS(Tabulka2[start. č.],Tabulka2[[#This Row],[start. č.]])&gt;1,"duplicita!","ok")</f>
        <v>ok</v>
      </c>
    </row>
    <row r="137" spans="2:8" x14ac:dyDescent="0.2">
      <c r="B137" s="19">
        <v>128</v>
      </c>
      <c r="C137" s="20"/>
      <c r="D137" s="19"/>
      <c r="E137" s="20"/>
      <c r="F137" s="19"/>
      <c r="G137" s="15" t="str">
        <f>IF(ISBLANK('1. Index'!$C$13),"-",IF(Tabulka2[[#This Row],[m/ž]]="M",VLOOKUP(Tabulka2[[#This Row],[ročník]],'2. Kategorie'!B:E,3,0),IF(Tabulka2[[#This Row],[m/ž]]="Z",VLOOKUP(Tabulka2[[#This Row],[ročník]],'2. Kategorie'!B:E,3,0),"?")))</f>
        <v>?</v>
      </c>
      <c r="H137" s="11" t="str">
        <f>IF(COUNTIFS(Tabulka2[start. č.],Tabulka2[[#This Row],[start. č.]])&gt;1,"duplicita!","ok")</f>
        <v>ok</v>
      </c>
    </row>
    <row r="138" spans="2:8" x14ac:dyDescent="0.2">
      <c r="B138" s="19">
        <v>129</v>
      </c>
      <c r="C138" s="20"/>
      <c r="D138" s="19"/>
      <c r="E138" s="20"/>
      <c r="F138" s="19"/>
      <c r="G138" s="15" t="str">
        <f>IF(ISBLANK('1. Index'!$C$13),"-",IF(Tabulka2[[#This Row],[m/ž]]="M",VLOOKUP(Tabulka2[[#This Row],[ročník]],'2. Kategorie'!B:E,3,0),IF(Tabulka2[[#This Row],[m/ž]]="Z",VLOOKUP(Tabulka2[[#This Row],[ročník]],'2. Kategorie'!B:E,3,0),"?")))</f>
        <v>?</v>
      </c>
      <c r="H138" s="11" t="str">
        <f>IF(COUNTIFS(Tabulka2[start. č.],Tabulka2[[#This Row],[start. č.]])&gt;1,"duplicita!","ok")</f>
        <v>ok</v>
      </c>
    </row>
    <row r="139" spans="2:8" x14ac:dyDescent="0.2">
      <c r="B139" s="19">
        <v>130</v>
      </c>
      <c r="C139" s="20"/>
      <c r="D139" s="19"/>
      <c r="E139" s="20"/>
      <c r="F139" s="19"/>
      <c r="G139" s="15" t="str">
        <f>IF(ISBLANK('1. Index'!$C$13),"-",IF(Tabulka2[[#This Row],[m/ž]]="M",VLOOKUP(Tabulka2[[#This Row],[ročník]],'2. Kategorie'!B:E,3,0),IF(Tabulka2[[#This Row],[m/ž]]="Z",VLOOKUP(Tabulka2[[#This Row],[ročník]],'2. Kategorie'!B:E,3,0),"?")))</f>
        <v>?</v>
      </c>
      <c r="H139" s="11" t="str">
        <f>IF(COUNTIFS(Tabulka2[start. č.],Tabulka2[[#This Row],[start. č.]])&gt;1,"duplicita!","ok")</f>
        <v>ok</v>
      </c>
    </row>
    <row r="140" spans="2:8" x14ac:dyDescent="0.2">
      <c r="B140" s="19">
        <v>131</v>
      </c>
      <c r="C140" s="20"/>
      <c r="D140" s="19"/>
      <c r="E140" s="20"/>
      <c r="F140" s="19"/>
      <c r="G140" s="15" t="str">
        <f>IF(ISBLANK('1. Index'!$C$13),"-",IF(Tabulka2[[#This Row],[m/ž]]="M",VLOOKUP(Tabulka2[[#This Row],[ročník]],'2. Kategorie'!B:E,3,0),IF(Tabulka2[[#This Row],[m/ž]]="Z",VLOOKUP(Tabulka2[[#This Row],[ročník]],'2. Kategorie'!B:E,3,0),"?")))</f>
        <v>?</v>
      </c>
      <c r="H140" s="11" t="str">
        <f>IF(COUNTIFS(Tabulka2[start. č.],Tabulka2[[#This Row],[start. č.]])&gt;1,"duplicita!","ok")</f>
        <v>ok</v>
      </c>
    </row>
    <row r="141" spans="2:8" x14ac:dyDescent="0.2">
      <c r="B141" s="19">
        <v>132</v>
      </c>
      <c r="C141" s="20"/>
      <c r="D141" s="19"/>
      <c r="E141" s="20"/>
      <c r="F141" s="19"/>
      <c r="G141" s="15" t="str">
        <f>IF(ISBLANK('1. Index'!$C$13),"-",IF(Tabulka2[[#This Row],[m/ž]]="M",VLOOKUP(Tabulka2[[#This Row],[ročník]],'2. Kategorie'!B:E,3,0),IF(Tabulka2[[#This Row],[m/ž]]="Z",VLOOKUP(Tabulka2[[#This Row],[ročník]],'2. Kategorie'!B:E,3,0),"?")))</f>
        <v>?</v>
      </c>
      <c r="H141" s="11" t="str">
        <f>IF(COUNTIFS(Tabulka2[start. č.],Tabulka2[[#This Row],[start. č.]])&gt;1,"duplicita!","ok")</f>
        <v>ok</v>
      </c>
    </row>
    <row r="142" spans="2:8" x14ac:dyDescent="0.2">
      <c r="B142" s="19">
        <v>133</v>
      </c>
      <c r="C142" s="20"/>
      <c r="D142" s="19"/>
      <c r="E142" s="20"/>
      <c r="F142" s="19"/>
      <c r="G142" s="15" t="str">
        <f>IF(ISBLANK('1. Index'!$C$13),"-",IF(Tabulka2[[#This Row],[m/ž]]="M",VLOOKUP(Tabulka2[[#This Row],[ročník]],'2. Kategorie'!B:E,3,0),IF(Tabulka2[[#This Row],[m/ž]]="Z",VLOOKUP(Tabulka2[[#This Row],[ročník]],'2. Kategorie'!B:E,3,0),"?")))</f>
        <v>?</v>
      </c>
      <c r="H142" s="11" t="str">
        <f>IF(COUNTIFS(Tabulka2[start. č.],Tabulka2[[#This Row],[start. č.]])&gt;1,"duplicita!","ok")</f>
        <v>ok</v>
      </c>
    </row>
    <row r="143" spans="2:8" x14ac:dyDescent="0.2">
      <c r="B143" s="19">
        <v>134</v>
      </c>
      <c r="C143" s="20"/>
      <c r="D143" s="19"/>
      <c r="E143" s="20"/>
      <c r="F143" s="19"/>
      <c r="G143" s="15" t="str">
        <f>IF(ISBLANK('1. Index'!$C$13),"-",IF(Tabulka2[[#This Row],[m/ž]]="M",VLOOKUP(Tabulka2[[#This Row],[ročník]],'2. Kategorie'!B:E,3,0),IF(Tabulka2[[#This Row],[m/ž]]="Z",VLOOKUP(Tabulka2[[#This Row],[ročník]],'2. Kategorie'!B:E,3,0),"?")))</f>
        <v>?</v>
      </c>
      <c r="H143" s="11" t="str">
        <f>IF(COUNTIFS(Tabulka2[start. č.],Tabulka2[[#This Row],[start. č.]])&gt;1,"duplicita!","ok")</f>
        <v>ok</v>
      </c>
    </row>
    <row r="144" spans="2:8" x14ac:dyDescent="0.2">
      <c r="B144" s="19">
        <v>135</v>
      </c>
      <c r="C144" s="20"/>
      <c r="D144" s="19"/>
      <c r="E144" s="20"/>
      <c r="F144" s="19"/>
      <c r="G144" s="15" t="str">
        <f>IF(ISBLANK('1. Index'!$C$13),"-",IF(Tabulka2[[#This Row],[m/ž]]="M",VLOOKUP(Tabulka2[[#This Row],[ročník]],'2. Kategorie'!B:E,3,0),IF(Tabulka2[[#This Row],[m/ž]]="Z",VLOOKUP(Tabulka2[[#This Row],[ročník]],'2. Kategorie'!B:E,3,0),"?")))</f>
        <v>?</v>
      </c>
      <c r="H144" s="11" t="str">
        <f>IF(COUNTIFS(Tabulka2[start. č.],Tabulka2[[#This Row],[start. č.]])&gt;1,"duplicita!","ok")</f>
        <v>ok</v>
      </c>
    </row>
    <row r="145" spans="2:8" x14ac:dyDescent="0.2">
      <c r="B145" s="19">
        <v>136</v>
      </c>
      <c r="C145" s="20"/>
      <c r="D145" s="19"/>
      <c r="E145" s="20"/>
      <c r="F145" s="19"/>
      <c r="G145" s="15" t="str">
        <f>IF(ISBLANK('1. Index'!$C$13),"-",IF(Tabulka2[[#This Row],[m/ž]]="M",VLOOKUP(Tabulka2[[#This Row],[ročník]],'2. Kategorie'!B:E,3,0),IF(Tabulka2[[#This Row],[m/ž]]="Z",VLOOKUP(Tabulka2[[#This Row],[ročník]],'2. Kategorie'!B:E,3,0),"?")))</f>
        <v>?</v>
      </c>
      <c r="H145" s="11" t="str">
        <f>IF(COUNTIFS(Tabulka2[start. č.],Tabulka2[[#This Row],[start. č.]])&gt;1,"duplicita!","ok")</f>
        <v>ok</v>
      </c>
    </row>
    <row r="146" spans="2:8" x14ac:dyDescent="0.2">
      <c r="B146" s="19">
        <v>137</v>
      </c>
      <c r="C146" s="20"/>
      <c r="D146" s="19"/>
      <c r="E146" s="20"/>
      <c r="F146" s="19"/>
      <c r="G146" s="15" t="str">
        <f>IF(ISBLANK('1. Index'!$C$13),"-",IF(Tabulka2[[#This Row],[m/ž]]="M",VLOOKUP(Tabulka2[[#This Row],[ročník]],'2. Kategorie'!B:E,3,0),IF(Tabulka2[[#This Row],[m/ž]]="Z",VLOOKUP(Tabulka2[[#This Row],[ročník]],'2. Kategorie'!B:E,3,0),"?")))</f>
        <v>?</v>
      </c>
      <c r="H146" s="11" t="str">
        <f>IF(COUNTIFS(Tabulka2[start. č.],Tabulka2[[#This Row],[start. č.]])&gt;1,"duplicita!","ok")</f>
        <v>ok</v>
      </c>
    </row>
    <row r="147" spans="2:8" x14ac:dyDescent="0.2">
      <c r="B147" s="19">
        <v>138</v>
      </c>
      <c r="C147" s="20"/>
      <c r="D147" s="19"/>
      <c r="E147" s="20"/>
      <c r="F147" s="19"/>
      <c r="G147" s="15" t="str">
        <f>IF(ISBLANK('1. Index'!$C$13),"-",IF(Tabulka2[[#This Row],[m/ž]]="M",VLOOKUP(Tabulka2[[#This Row],[ročník]],'2. Kategorie'!B:E,3,0),IF(Tabulka2[[#This Row],[m/ž]]="Z",VLOOKUP(Tabulka2[[#This Row],[ročník]],'2. Kategorie'!B:E,3,0),"?")))</f>
        <v>?</v>
      </c>
      <c r="H147" s="11" t="str">
        <f>IF(COUNTIFS(Tabulka2[start. č.],Tabulka2[[#This Row],[start. č.]])&gt;1,"duplicita!","ok")</f>
        <v>ok</v>
      </c>
    </row>
    <row r="148" spans="2:8" x14ac:dyDescent="0.2">
      <c r="B148" s="19">
        <v>139</v>
      </c>
      <c r="C148" s="20"/>
      <c r="D148" s="19"/>
      <c r="E148" s="20"/>
      <c r="F148" s="19"/>
      <c r="G148" s="15" t="str">
        <f>IF(ISBLANK('1. Index'!$C$13),"-",IF(Tabulka2[[#This Row],[m/ž]]="M",VLOOKUP(Tabulka2[[#This Row],[ročník]],'2. Kategorie'!B:E,3,0),IF(Tabulka2[[#This Row],[m/ž]]="Z",VLOOKUP(Tabulka2[[#This Row],[ročník]],'2. Kategorie'!B:E,3,0),"?")))</f>
        <v>?</v>
      </c>
      <c r="H148" s="11" t="str">
        <f>IF(COUNTIFS(Tabulka2[start. č.],Tabulka2[[#This Row],[start. č.]])&gt;1,"duplicita!","ok")</f>
        <v>ok</v>
      </c>
    </row>
    <row r="149" spans="2:8" x14ac:dyDescent="0.2">
      <c r="B149" s="19">
        <v>140</v>
      </c>
      <c r="C149" s="20"/>
      <c r="D149" s="19"/>
      <c r="E149" s="20"/>
      <c r="F149" s="19"/>
      <c r="G149" s="15" t="str">
        <f>IF(ISBLANK('1. Index'!$C$13),"-",IF(Tabulka2[[#This Row],[m/ž]]="M",VLOOKUP(Tabulka2[[#This Row],[ročník]],'2. Kategorie'!B:E,3,0),IF(Tabulka2[[#This Row],[m/ž]]="Z",VLOOKUP(Tabulka2[[#This Row],[ročník]],'2. Kategorie'!B:E,3,0),"?")))</f>
        <v>?</v>
      </c>
      <c r="H149" s="11" t="str">
        <f>IF(COUNTIFS(Tabulka2[start. č.],Tabulka2[[#This Row],[start. č.]])&gt;1,"duplicita!","ok")</f>
        <v>ok</v>
      </c>
    </row>
    <row r="150" spans="2:8" x14ac:dyDescent="0.2">
      <c r="B150" s="19">
        <v>141</v>
      </c>
      <c r="C150" s="20"/>
      <c r="D150" s="19"/>
      <c r="E150" s="20"/>
      <c r="F150" s="19"/>
      <c r="G150" s="15" t="str">
        <f>IF(ISBLANK('1. Index'!$C$13),"-",IF(Tabulka2[[#This Row],[m/ž]]="M",VLOOKUP(Tabulka2[[#This Row],[ročník]],'2. Kategorie'!B:E,3,0),IF(Tabulka2[[#This Row],[m/ž]]="Z",VLOOKUP(Tabulka2[[#This Row],[ročník]],'2. Kategorie'!B:E,3,0),"?")))</f>
        <v>?</v>
      </c>
      <c r="H150" s="11" t="str">
        <f>IF(COUNTIFS(Tabulka2[start. č.],Tabulka2[[#This Row],[start. č.]])&gt;1,"duplicita!","ok")</f>
        <v>ok</v>
      </c>
    </row>
    <row r="151" spans="2:8" x14ac:dyDescent="0.2">
      <c r="B151" s="19">
        <v>142</v>
      </c>
      <c r="C151" s="20"/>
      <c r="D151" s="19"/>
      <c r="E151" s="20"/>
      <c r="F151" s="19"/>
      <c r="G151" s="15" t="str">
        <f>IF(ISBLANK('1. Index'!$C$13),"-",IF(Tabulka2[[#This Row],[m/ž]]="M",VLOOKUP(Tabulka2[[#This Row],[ročník]],'2. Kategorie'!B:E,3,0),IF(Tabulka2[[#This Row],[m/ž]]="Z",VLOOKUP(Tabulka2[[#This Row],[ročník]],'2. Kategorie'!B:E,3,0),"?")))</f>
        <v>?</v>
      </c>
      <c r="H151" s="11" t="str">
        <f>IF(COUNTIFS(Tabulka2[start. č.],Tabulka2[[#This Row],[start. č.]])&gt;1,"duplicita!","ok")</f>
        <v>ok</v>
      </c>
    </row>
    <row r="152" spans="2:8" x14ac:dyDescent="0.2">
      <c r="B152" s="19">
        <v>143</v>
      </c>
      <c r="C152" s="20"/>
      <c r="D152" s="19"/>
      <c r="E152" s="20"/>
      <c r="F152" s="19"/>
      <c r="G152" s="15" t="str">
        <f>IF(ISBLANK('1. Index'!$C$13),"-",IF(Tabulka2[[#This Row],[m/ž]]="M",VLOOKUP(Tabulka2[[#This Row],[ročník]],'2. Kategorie'!B:E,3,0),IF(Tabulka2[[#This Row],[m/ž]]="Z",VLOOKUP(Tabulka2[[#This Row],[ročník]],'2. Kategorie'!B:E,3,0),"?")))</f>
        <v>?</v>
      </c>
      <c r="H152" s="11" t="str">
        <f>IF(COUNTIFS(Tabulka2[start. č.],Tabulka2[[#This Row],[start. č.]])&gt;1,"duplicita!","ok")</f>
        <v>ok</v>
      </c>
    </row>
    <row r="153" spans="2:8" x14ac:dyDescent="0.2">
      <c r="B153" s="19">
        <v>144</v>
      </c>
      <c r="C153" s="20"/>
      <c r="D153" s="19"/>
      <c r="E153" s="20"/>
      <c r="F153" s="19"/>
      <c r="G153" s="15" t="str">
        <f>IF(ISBLANK('1. Index'!$C$13),"-",IF(Tabulka2[[#This Row],[m/ž]]="M",VLOOKUP(Tabulka2[[#This Row],[ročník]],'2. Kategorie'!B:E,3,0),IF(Tabulka2[[#This Row],[m/ž]]="Z",VLOOKUP(Tabulka2[[#This Row],[ročník]],'2. Kategorie'!B:E,3,0),"?")))</f>
        <v>?</v>
      </c>
      <c r="H153" s="11" t="str">
        <f>IF(COUNTIFS(Tabulka2[start. č.],Tabulka2[[#This Row],[start. č.]])&gt;1,"duplicita!","ok")</f>
        <v>ok</v>
      </c>
    </row>
    <row r="154" spans="2:8" x14ac:dyDescent="0.2">
      <c r="B154" s="19">
        <v>145</v>
      </c>
      <c r="C154" s="20"/>
      <c r="D154" s="19"/>
      <c r="E154" s="20"/>
      <c r="F154" s="19"/>
      <c r="G154" s="15" t="str">
        <f>IF(ISBLANK('1. Index'!$C$13),"-",IF(Tabulka2[[#This Row],[m/ž]]="M",VLOOKUP(Tabulka2[[#This Row],[ročník]],'2. Kategorie'!B:E,3,0),IF(Tabulka2[[#This Row],[m/ž]]="Z",VLOOKUP(Tabulka2[[#This Row],[ročník]],'2. Kategorie'!B:E,3,0),"?")))</f>
        <v>?</v>
      </c>
      <c r="H154" s="11" t="str">
        <f>IF(COUNTIFS(Tabulka2[start. č.],Tabulka2[[#This Row],[start. č.]])&gt;1,"duplicita!","ok")</f>
        <v>ok</v>
      </c>
    </row>
    <row r="155" spans="2:8" x14ac:dyDescent="0.2">
      <c r="B155" s="19">
        <v>146</v>
      </c>
      <c r="C155" s="20"/>
      <c r="D155" s="19"/>
      <c r="E155" s="20"/>
      <c r="F155" s="19"/>
      <c r="G155" s="15" t="str">
        <f>IF(ISBLANK('1. Index'!$C$13),"-",IF(Tabulka2[[#This Row],[m/ž]]="M",VLOOKUP(Tabulka2[[#This Row],[ročník]],'2. Kategorie'!B:E,3,0),IF(Tabulka2[[#This Row],[m/ž]]="Z",VLOOKUP(Tabulka2[[#This Row],[ročník]],'2. Kategorie'!B:E,3,0),"?")))</f>
        <v>?</v>
      </c>
      <c r="H155" s="11" t="str">
        <f>IF(COUNTIFS(Tabulka2[start. č.],Tabulka2[[#This Row],[start. č.]])&gt;1,"duplicita!","ok")</f>
        <v>ok</v>
      </c>
    </row>
    <row r="156" spans="2:8" x14ac:dyDescent="0.2">
      <c r="B156" s="19">
        <v>147</v>
      </c>
      <c r="C156" s="20"/>
      <c r="D156" s="19"/>
      <c r="E156" s="20"/>
      <c r="F156" s="19"/>
      <c r="G156" s="15" t="str">
        <f>IF(ISBLANK('1. Index'!$C$13),"-",IF(Tabulka2[[#This Row],[m/ž]]="M",VLOOKUP(Tabulka2[[#This Row],[ročník]],'2. Kategorie'!B:E,3,0),IF(Tabulka2[[#This Row],[m/ž]]="Z",VLOOKUP(Tabulka2[[#This Row],[ročník]],'2. Kategorie'!B:E,3,0),"?")))</f>
        <v>?</v>
      </c>
      <c r="H156" s="11" t="str">
        <f>IF(COUNTIFS(Tabulka2[start. č.],Tabulka2[[#This Row],[start. č.]])&gt;1,"duplicita!","ok")</f>
        <v>ok</v>
      </c>
    </row>
    <row r="157" spans="2:8" x14ac:dyDescent="0.2">
      <c r="B157" s="19">
        <v>148</v>
      </c>
      <c r="C157" s="20"/>
      <c r="D157" s="19"/>
      <c r="E157" s="20"/>
      <c r="F157" s="19"/>
      <c r="G157" s="15" t="str">
        <f>IF(ISBLANK('1. Index'!$C$13),"-",IF(Tabulka2[[#This Row],[m/ž]]="M",VLOOKUP(Tabulka2[[#This Row],[ročník]],'2. Kategorie'!B:E,3,0),IF(Tabulka2[[#This Row],[m/ž]]="Z",VLOOKUP(Tabulka2[[#This Row],[ročník]],'2. Kategorie'!B:E,3,0),"?")))</f>
        <v>?</v>
      </c>
      <c r="H157" s="11" t="str">
        <f>IF(COUNTIFS(Tabulka2[start. č.],Tabulka2[[#This Row],[start. č.]])&gt;1,"duplicita!","ok")</f>
        <v>ok</v>
      </c>
    </row>
    <row r="158" spans="2:8" x14ac:dyDescent="0.2">
      <c r="B158" s="19">
        <v>149</v>
      </c>
      <c r="C158" s="20"/>
      <c r="D158" s="19"/>
      <c r="E158" s="20"/>
      <c r="F158" s="19"/>
      <c r="G158" s="15" t="str">
        <f>IF(ISBLANK('1. Index'!$C$13),"-",IF(Tabulka2[[#This Row],[m/ž]]="M",VLOOKUP(Tabulka2[[#This Row],[ročník]],'2. Kategorie'!B:E,3,0),IF(Tabulka2[[#This Row],[m/ž]]="Z",VLOOKUP(Tabulka2[[#This Row],[ročník]],'2. Kategorie'!B:E,3,0),"?")))</f>
        <v>?</v>
      </c>
      <c r="H158" s="11" t="str">
        <f>IF(COUNTIFS(Tabulka2[start. č.],Tabulka2[[#This Row],[start. č.]])&gt;1,"duplicita!","ok")</f>
        <v>ok</v>
      </c>
    </row>
    <row r="159" spans="2:8" x14ac:dyDescent="0.2">
      <c r="B159" s="19">
        <v>150</v>
      </c>
      <c r="C159" s="20"/>
      <c r="D159" s="19"/>
      <c r="E159" s="20"/>
      <c r="F159" s="19"/>
      <c r="G159" s="15" t="str">
        <f>IF(ISBLANK('1. Index'!$C$13),"-",IF(Tabulka2[[#This Row],[m/ž]]="M",VLOOKUP(Tabulka2[[#This Row],[ročník]],'2. Kategorie'!B:E,3,0),IF(Tabulka2[[#This Row],[m/ž]]="Z",VLOOKUP(Tabulka2[[#This Row],[ročník]],'2. Kategorie'!B:E,3,0),"?")))</f>
        <v>?</v>
      </c>
      <c r="H159" s="11" t="str">
        <f>IF(COUNTIFS(Tabulka2[start. č.],Tabulka2[[#This Row],[start. č.]])&gt;1,"duplicita!","ok")</f>
        <v>ok</v>
      </c>
    </row>
    <row r="160" spans="2:8" x14ac:dyDescent="0.2">
      <c r="B160" s="19"/>
      <c r="C160" s="20"/>
      <c r="D160" s="19"/>
      <c r="E160" s="20"/>
      <c r="F160" s="19"/>
      <c r="G160" s="15" t="str">
        <f>IF(ISBLANK('1. Index'!$C$13),"-",IF(Tabulka2[[#This Row],[m/ž]]="M",VLOOKUP(Tabulka2[[#This Row],[ročník]],'2. Kategorie'!B:E,3,0),IF(Tabulka2[[#This Row],[m/ž]]="Z",VLOOKUP(Tabulka2[[#This Row],[ročník]],'2. Kategorie'!B:E,3,0),"?")))</f>
        <v>?</v>
      </c>
      <c r="H160" s="11" t="str">
        <f>IF(COUNTIFS(Tabulka2[start. č.],Tabulka2[[#This Row],[start. č.]])&gt;1,"duplicita!","ok")</f>
        <v>ok</v>
      </c>
    </row>
    <row r="161" spans="2:8" x14ac:dyDescent="0.2">
      <c r="B161" s="19"/>
      <c r="C161" s="20"/>
      <c r="D161" s="19"/>
      <c r="E161" s="20"/>
      <c r="F161" s="19"/>
      <c r="G161" s="15" t="str">
        <f>IF(ISBLANK('1. Index'!$C$13),"-",IF(Tabulka2[[#This Row],[m/ž]]="M",VLOOKUP(Tabulka2[[#This Row],[ročník]],'2. Kategorie'!B:E,3,0),IF(Tabulka2[[#This Row],[m/ž]]="Z",VLOOKUP(Tabulka2[[#This Row],[ročník]],'2. Kategorie'!B:E,3,0),"?")))</f>
        <v>?</v>
      </c>
      <c r="H161" s="11" t="str">
        <f>IF(COUNTIFS(Tabulka2[start. č.],Tabulka2[[#This Row],[start. č.]])&gt;1,"duplicita!","ok")</f>
        <v>ok</v>
      </c>
    </row>
    <row r="162" spans="2:8" x14ac:dyDescent="0.2">
      <c r="B162" s="19"/>
      <c r="C162" s="20"/>
      <c r="D162" s="19"/>
      <c r="E162" s="20"/>
      <c r="F162" s="19"/>
      <c r="G162" s="15" t="str">
        <f>IF(ISBLANK('1. Index'!$C$13),"-",IF(Tabulka2[[#This Row],[m/ž]]="M",VLOOKUP(Tabulka2[[#This Row],[ročník]],'2. Kategorie'!B:E,3,0),IF(Tabulka2[[#This Row],[m/ž]]="Z",VLOOKUP(Tabulka2[[#This Row],[ročník]],'2. Kategorie'!B:E,3,0),"?")))</f>
        <v>?</v>
      </c>
      <c r="H162" s="11" t="str">
        <f>IF(COUNTIFS(Tabulka2[start. č.],Tabulka2[[#This Row],[start. č.]])&gt;1,"duplicita!","ok")</f>
        <v>ok</v>
      </c>
    </row>
    <row r="163" spans="2:8" x14ac:dyDescent="0.2">
      <c r="B163" s="19"/>
      <c r="C163" s="20"/>
      <c r="D163" s="19"/>
      <c r="E163" s="20"/>
      <c r="F163" s="19"/>
      <c r="G163" s="15" t="str">
        <f>IF(ISBLANK('1. Index'!$C$13),"-",IF(Tabulka2[[#This Row],[m/ž]]="M",VLOOKUP(Tabulka2[[#This Row],[ročník]],'2. Kategorie'!B:E,3,0),IF(Tabulka2[[#This Row],[m/ž]]="Z",VLOOKUP(Tabulka2[[#This Row],[ročník]],'2. Kategorie'!B:E,3,0),"?")))</f>
        <v>?</v>
      </c>
      <c r="H163" s="11" t="str">
        <f>IF(COUNTIFS(Tabulka2[start. č.],Tabulka2[[#This Row],[start. č.]])&gt;1,"duplicita!","ok")</f>
        <v>ok</v>
      </c>
    </row>
    <row r="164" spans="2:8" x14ac:dyDescent="0.2">
      <c r="B164" s="19"/>
      <c r="C164" s="20"/>
      <c r="D164" s="19"/>
      <c r="E164" s="20"/>
      <c r="F164" s="19"/>
      <c r="G164" s="15" t="str">
        <f>IF(ISBLANK('1. Index'!$C$13),"-",IF(Tabulka2[[#This Row],[m/ž]]="M",VLOOKUP(Tabulka2[[#This Row],[ročník]],'2. Kategorie'!B:E,3,0),IF(Tabulka2[[#This Row],[m/ž]]="Z",VLOOKUP(Tabulka2[[#This Row],[ročník]],'2. Kategorie'!B:E,3,0),"?")))</f>
        <v>?</v>
      </c>
      <c r="H164" s="11" t="str">
        <f>IF(COUNTIFS(Tabulka2[start. č.],Tabulka2[[#This Row],[start. č.]])&gt;1,"duplicita!","ok")</f>
        <v>ok</v>
      </c>
    </row>
    <row r="165" spans="2:8" x14ac:dyDescent="0.2">
      <c r="B165" s="19"/>
      <c r="C165" s="20"/>
      <c r="D165" s="19"/>
      <c r="E165" s="20"/>
      <c r="F165" s="19"/>
      <c r="G165" s="15" t="str">
        <f>IF(ISBLANK('1. Index'!$C$13),"-",IF(Tabulka2[[#This Row],[m/ž]]="M",VLOOKUP(Tabulka2[[#This Row],[ročník]],'2. Kategorie'!B:E,3,0),IF(Tabulka2[[#This Row],[m/ž]]="Z",VLOOKUP(Tabulka2[[#This Row],[ročník]],'2. Kategorie'!B:E,3,0),"?")))</f>
        <v>?</v>
      </c>
      <c r="H165" s="11" t="str">
        <f>IF(COUNTIFS(Tabulka2[start. č.],Tabulka2[[#This Row],[start. č.]])&gt;1,"duplicita!","ok")</f>
        <v>ok</v>
      </c>
    </row>
    <row r="166" spans="2:8" x14ac:dyDescent="0.2">
      <c r="B166" s="19"/>
      <c r="C166" s="20"/>
      <c r="D166" s="19"/>
      <c r="E166" s="20"/>
      <c r="F166" s="19"/>
      <c r="G166" s="15" t="str">
        <f>IF(ISBLANK('1. Index'!$C$13),"-",IF(Tabulka2[[#This Row],[m/ž]]="M",VLOOKUP(Tabulka2[[#This Row],[ročník]],'2. Kategorie'!B:E,3,0),IF(Tabulka2[[#This Row],[m/ž]]="Z",VLOOKUP(Tabulka2[[#This Row],[ročník]],'2. Kategorie'!B:E,3,0),"?")))</f>
        <v>?</v>
      </c>
      <c r="H166" s="11" t="str">
        <f>IF(COUNTIFS(Tabulka2[start. č.],Tabulka2[[#This Row],[start. č.]])&gt;1,"duplicita!","ok")</f>
        <v>ok</v>
      </c>
    </row>
    <row r="167" spans="2:8" x14ac:dyDescent="0.2">
      <c r="B167" s="19"/>
      <c r="C167" s="20"/>
      <c r="D167" s="19"/>
      <c r="E167" s="20"/>
      <c r="F167" s="19"/>
      <c r="G167" s="15" t="str">
        <f>IF(ISBLANK('1. Index'!$C$13),"-",IF(Tabulka2[[#This Row],[m/ž]]="M",VLOOKUP(Tabulka2[[#This Row],[ročník]],'2. Kategorie'!B:E,3,0),IF(Tabulka2[[#This Row],[m/ž]]="Z",VLOOKUP(Tabulka2[[#This Row],[ročník]],'2. Kategorie'!B:E,3,0),"?")))</f>
        <v>?</v>
      </c>
      <c r="H167" s="11" t="str">
        <f>IF(COUNTIFS(Tabulka2[start. č.],Tabulka2[[#This Row],[start. č.]])&gt;1,"duplicita!","ok")</f>
        <v>ok</v>
      </c>
    </row>
    <row r="168" spans="2:8" x14ac:dyDescent="0.2">
      <c r="B168" s="19"/>
      <c r="C168" s="20"/>
      <c r="D168" s="19"/>
      <c r="E168" s="20"/>
      <c r="F168" s="19"/>
      <c r="G168" s="15" t="str">
        <f>IF(ISBLANK('1. Index'!$C$13),"-",IF(Tabulka2[[#This Row],[m/ž]]="M",VLOOKUP(Tabulka2[[#This Row],[ročník]],'2. Kategorie'!B:E,3,0),IF(Tabulka2[[#This Row],[m/ž]]="Z",VLOOKUP(Tabulka2[[#This Row],[ročník]],'2. Kategorie'!B:E,3,0),"?")))</f>
        <v>?</v>
      </c>
      <c r="H168" s="11" t="str">
        <f>IF(COUNTIFS(Tabulka2[start. č.],Tabulka2[[#This Row],[start. č.]])&gt;1,"duplicita!","ok")</f>
        <v>ok</v>
      </c>
    </row>
    <row r="169" spans="2:8" x14ac:dyDescent="0.2">
      <c r="B169" s="19"/>
      <c r="C169" s="20"/>
      <c r="D169" s="19"/>
      <c r="E169" s="20"/>
      <c r="F169" s="19"/>
      <c r="G169" s="15" t="str">
        <f>IF(ISBLANK('1. Index'!$C$13),"-",IF(Tabulka2[[#This Row],[m/ž]]="M",VLOOKUP(Tabulka2[[#This Row],[ročník]],'2. Kategorie'!B:E,3,0),IF(Tabulka2[[#This Row],[m/ž]]="Z",VLOOKUP(Tabulka2[[#This Row],[ročník]],'2. Kategorie'!B:E,3,0),"?")))</f>
        <v>?</v>
      </c>
      <c r="H169" s="11" t="str">
        <f>IF(COUNTIFS(Tabulka2[start. č.],Tabulka2[[#This Row],[start. č.]])&gt;1,"duplicita!","ok")</f>
        <v>ok</v>
      </c>
    </row>
    <row r="170" spans="2:8" x14ac:dyDescent="0.2">
      <c r="B170" s="19"/>
      <c r="C170" s="20"/>
      <c r="D170" s="19"/>
      <c r="E170" s="20"/>
      <c r="F170" s="19"/>
      <c r="G170" s="15" t="str">
        <f>IF(ISBLANK('1. Index'!$C$13),"-",IF(Tabulka2[[#This Row],[m/ž]]="M",VLOOKUP(Tabulka2[[#This Row],[ročník]],'2. Kategorie'!B:E,3,0),IF(Tabulka2[[#This Row],[m/ž]]="Z",VLOOKUP(Tabulka2[[#This Row],[ročník]],'2. Kategorie'!B:E,3,0),"?")))</f>
        <v>?</v>
      </c>
      <c r="H170" s="11" t="str">
        <f>IF(COUNTIFS(Tabulka2[start. č.],Tabulka2[[#This Row],[start. č.]])&gt;1,"duplicita!","ok")</f>
        <v>ok</v>
      </c>
    </row>
    <row r="171" spans="2:8" x14ac:dyDescent="0.2">
      <c r="B171" s="19"/>
      <c r="C171" s="20"/>
      <c r="D171" s="19"/>
      <c r="E171" s="20"/>
      <c r="F171" s="19"/>
      <c r="G171" s="15" t="str">
        <f>IF(ISBLANK('1. Index'!$C$13),"-",IF(Tabulka2[[#This Row],[m/ž]]="M",VLOOKUP(Tabulka2[[#This Row],[ročník]],'2. Kategorie'!B:E,3,0),IF(Tabulka2[[#This Row],[m/ž]]="Z",VLOOKUP(Tabulka2[[#This Row],[ročník]],'2. Kategorie'!B:E,3,0),"?")))</f>
        <v>?</v>
      </c>
      <c r="H171" s="11" t="str">
        <f>IF(COUNTIFS(Tabulka2[start. č.],Tabulka2[[#This Row],[start. č.]])&gt;1,"duplicita!","ok")</f>
        <v>ok</v>
      </c>
    </row>
    <row r="172" spans="2:8" x14ac:dyDescent="0.2">
      <c r="B172" s="19"/>
      <c r="C172" s="20"/>
      <c r="D172" s="19"/>
      <c r="E172" s="20"/>
      <c r="F172" s="19"/>
      <c r="G172" s="15" t="str">
        <f>IF(ISBLANK('1. Index'!$C$13),"-",IF(Tabulka2[[#This Row],[m/ž]]="M",VLOOKUP(Tabulka2[[#This Row],[ročník]],'2. Kategorie'!B:E,3,0),IF(Tabulka2[[#This Row],[m/ž]]="Z",VLOOKUP(Tabulka2[[#This Row],[ročník]],'2. Kategorie'!B:E,3,0),"?")))</f>
        <v>?</v>
      </c>
      <c r="H172" s="11" t="str">
        <f>IF(COUNTIFS(Tabulka2[start. č.],Tabulka2[[#This Row],[start. č.]])&gt;1,"duplicita!","ok")</f>
        <v>ok</v>
      </c>
    </row>
    <row r="173" spans="2:8" x14ac:dyDescent="0.2">
      <c r="B173" s="19"/>
      <c r="C173" s="20"/>
      <c r="D173" s="19"/>
      <c r="E173" s="20"/>
      <c r="F173" s="19"/>
      <c r="G173" s="15" t="str">
        <f>IF(ISBLANK('1. Index'!$C$13),"-",IF(Tabulka2[[#This Row],[m/ž]]="M",VLOOKUP(Tabulka2[[#This Row],[ročník]],'2. Kategorie'!B:E,3,0),IF(Tabulka2[[#This Row],[m/ž]]="Z",VLOOKUP(Tabulka2[[#This Row],[ročník]],'2. Kategorie'!B:E,3,0),"?")))</f>
        <v>?</v>
      </c>
      <c r="H173" s="11" t="str">
        <f>IF(COUNTIFS(Tabulka2[start. č.],Tabulka2[[#This Row],[start. č.]])&gt;1,"duplicita!","ok")</f>
        <v>ok</v>
      </c>
    </row>
    <row r="174" spans="2:8" x14ac:dyDescent="0.2">
      <c r="B174" s="19"/>
      <c r="C174" s="20"/>
      <c r="D174" s="19"/>
      <c r="E174" s="20"/>
      <c r="F174" s="19"/>
      <c r="G174" s="15" t="str">
        <f>IF(ISBLANK('1. Index'!$C$13),"-",IF(Tabulka2[[#This Row],[m/ž]]="M",VLOOKUP(Tabulka2[[#This Row],[ročník]],'2. Kategorie'!B:E,3,0),IF(Tabulka2[[#This Row],[m/ž]]="Z",VLOOKUP(Tabulka2[[#This Row],[ročník]],'2. Kategorie'!B:E,3,0),"?")))</f>
        <v>?</v>
      </c>
      <c r="H174" s="11" t="str">
        <f>IF(COUNTIFS(Tabulka2[start. č.],Tabulka2[[#This Row],[start. č.]])&gt;1,"duplicita!","ok")</f>
        <v>ok</v>
      </c>
    </row>
    <row r="175" spans="2:8" x14ac:dyDescent="0.2">
      <c r="B175" s="19"/>
      <c r="C175" s="20"/>
      <c r="D175" s="19"/>
      <c r="E175" s="20"/>
      <c r="F175" s="19"/>
      <c r="G175" s="15" t="str">
        <f>IF(ISBLANK('1. Index'!$C$13),"-",IF(Tabulka2[[#This Row],[m/ž]]="M",VLOOKUP(Tabulka2[[#This Row],[ročník]],'2. Kategorie'!B:E,3,0),IF(Tabulka2[[#This Row],[m/ž]]="Z",VLOOKUP(Tabulka2[[#This Row],[ročník]],'2. Kategorie'!B:E,3,0),"?")))</f>
        <v>?</v>
      </c>
      <c r="H175" s="11" t="str">
        <f>IF(COUNTIFS(Tabulka2[start. č.],Tabulka2[[#This Row],[start. č.]])&gt;1,"duplicita!","ok")</f>
        <v>ok</v>
      </c>
    </row>
    <row r="176" spans="2:8" x14ac:dyDescent="0.2">
      <c r="B176" s="19"/>
      <c r="C176" s="20"/>
      <c r="D176" s="19"/>
      <c r="E176" s="20"/>
      <c r="F176" s="19"/>
      <c r="G176" s="15" t="str">
        <f>IF(ISBLANK('1. Index'!$C$13),"-",IF(Tabulka2[[#This Row],[m/ž]]="M",VLOOKUP(Tabulka2[[#This Row],[ročník]],'2. Kategorie'!B:E,3,0),IF(Tabulka2[[#This Row],[m/ž]]="Z",VLOOKUP(Tabulka2[[#This Row],[ročník]],'2. Kategorie'!B:E,3,0),"?")))</f>
        <v>?</v>
      </c>
      <c r="H176" s="11" t="str">
        <f>IF(COUNTIFS(Tabulka2[start. č.],Tabulka2[[#This Row],[start. č.]])&gt;1,"duplicita!","ok")</f>
        <v>ok</v>
      </c>
    </row>
    <row r="177" spans="2:8" x14ac:dyDescent="0.2">
      <c r="B177" s="19"/>
      <c r="C177" s="20"/>
      <c r="D177" s="19"/>
      <c r="E177" s="20"/>
      <c r="F177" s="19"/>
      <c r="G177" s="15" t="str">
        <f>IF(ISBLANK('1. Index'!$C$13),"-",IF(Tabulka2[[#This Row],[m/ž]]="M",VLOOKUP(Tabulka2[[#This Row],[ročník]],'2. Kategorie'!B:E,3,0),IF(Tabulka2[[#This Row],[m/ž]]="Z",VLOOKUP(Tabulka2[[#This Row],[ročník]],'2. Kategorie'!B:E,3,0),"?")))</f>
        <v>?</v>
      </c>
      <c r="H177" s="11" t="str">
        <f>IF(COUNTIFS(Tabulka2[start. č.],Tabulka2[[#This Row],[start. č.]])&gt;1,"duplicita!","ok")</f>
        <v>ok</v>
      </c>
    </row>
    <row r="178" spans="2:8" x14ac:dyDescent="0.2">
      <c r="B178" s="19"/>
      <c r="C178" s="20"/>
      <c r="D178" s="19"/>
      <c r="E178" s="20"/>
      <c r="F178" s="19"/>
      <c r="G178" s="15" t="str">
        <f>IF(ISBLANK('1. Index'!$C$13),"-",IF(Tabulka2[[#This Row],[m/ž]]="M",VLOOKUP(Tabulka2[[#This Row],[ročník]],'2. Kategorie'!B:E,3,0),IF(Tabulka2[[#This Row],[m/ž]]="Z",VLOOKUP(Tabulka2[[#This Row],[ročník]],'2. Kategorie'!B:E,3,0),"?")))</f>
        <v>?</v>
      </c>
      <c r="H178" s="11" t="str">
        <f>IF(COUNTIFS(Tabulka2[start. č.],Tabulka2[[#This Row],[start. č.]])&gt;1,"duplicita!","ok")</f>
        <v>ok</v>
      </c>
    </row>
    <row r="179" spans="2:8" x14ac:dyDescent="0.2">
      <c r="B179" s="19"/>
      <c r="C179" s="20"/>
      <c r="D179" s="19"/>
      <c r="E179" s="20"/>
      <c r="F179" s="19"/>
      <c r="G179" s="15" t="str">
        <f>IF(ISBLANK('1. Index'!$C$13),"-",IF(Tabulka2[[#This Row],[m/ž]]="M",VLOOKUP(Tabulka2[[#This Row],[ročník]],'2. Kategorie'!B:E,3,0),IF(Tabulka2[[#This Row],[m/ž]]="Z",VLOOKUP(Tabulka2[[#This Row],[ročník]],'2. Kategorie'!B:E,3,0),"?")))</f>
        <v>?</v>
      </c>
      <c r="H179" s="11" t="str">
        <f>IF(COUNTIFS(Tabulka2[start. č.],Tabulka2[[#This Row],[start. č.]])&gt;1,"duplicita!","ok")</f>
        <v>ok</v>
      </c>
    </row>
    <row r="180" spans="2:8" x14ac:dyDescent="0.2">
      <c r="B180" s="19"/>
      <c r="C180" s="20"/>
      <c r="D180" s="19"/>
      <c r="E180" s="20"/>
      <c r="F180" s="19"/>
      <c r="G180" s="15" t="str">
        <f>IF(ISBLANK('1. Index'!$C$13),"-",IF(Tabulka2[[#This Row],[m/ž]]="M",VLOOKUP(Tabulka2[[#This Row],[ročník]],'2. Kategorie'!B:E,3,0),IF(Tabulka2[[#This Row],[m/ž]]="Z",VLOOKUP(Tabulka2[[#This Row],[ročník]],'2. Kategorie'!B:E,3,0),"?")))</f>
        <v>?</v>
      </c>
      <c r="H180" s="11" t="str">
        <f>IF(COUNTIFS(Tabulka2[start. č.],Tabulka2[[#This Row],[start. č.]])&gt;1,"duplicita!","ok")</f>
        <v>ok</v>
      </c>
    </row>
    <row r="181" spans="2:8" x14ac:dyDescent="0.2">
      <c r="B181" s="19"/>
      <c r="C181" s="20"/>
      <c r="D181" s="19"/>
      <c r="E181" s="20"/>
      <c r="F181" s="19"/>
      <c r="G181" s="15" t="str">
        <f>IF(ISBLANK('1. Index'!$C$13),"-",IF(Tabulka2[[#This Row],[m/ž]]="M",VLOOKUP(Tabulka2[[#This Row],[ročník]],'2. Kategorie'!B:E,3,0),IF(Tabulka2[[#This Row],[m/ž]]="Z",VLOOKUP(Tabulka2[[#This Row],[ročník]],'2. Kategorie'!B:E,3,0),"?")))</f>
        <v>?</v>
      </c>
      <c r="H181" s="11" t="str">
        <f>IF(COUNTIFS(Tabulka2[start. č.],Tabulka2[[#This Row],[start. č.]])&gt;1,"duplicita!","ok")</f>
        <v>ok</v>
      </c>
    </row>
    <row r="182" spans="2:8" x14ac:dyDescent="0.2">
      <c r="B182" s="19"/>
      <c r="C182" s="20"/>
      <c r="D182" s="19"/>
      <c r="E182" s="20"/>
      <c r="F182" s="19"/>
      <c r="G182" s="15" t="str">
        <f>IF(ISBLANK('1. Index'!$C$13),"-",IF(Tabulka2[[#This Row],[m/ž]]="M",VLOOKUP(Tabulka2[[#This Row],[ročník]],'2. Kategorie'!B:E,3,0),IF(Tabulka2[[#This Row],[m/ž]]="Z",VLOOKUP(Tabulka2[[#This Row],[ročník]],'2. Kategorie'!B:E,3,0),"?")))</f>
        <v>?</v>
      </c>
      <c r="H182" s="11" t="str">
        <f>IF(COUNTIFS(Tabulka2[start. č.],Tabulka2[[#This Row],[start. č.]])&gt;1,"duplicita!","ok")</f>
        <v>ok</v>
      </c>
    </row>
    <row r="183" spans="2:8" x14ac:dyDescent="0.2">
      <c r="B183" s="19"/>
      <c r="C183" s="20"/>
      <c r="D183" s="19"/>
      <c r="E183" s="20"/>
      <c r="F183" s="19"/>
      <c r="G183" s="15" t="str">
        <f>IF(ISBLANK('1. Index'!$C$13),"-",IF(Tabulka2[[#This Row],[m/ž]]="M",VLOOKUP(Tabulka2[[#This Row],[ročník]],'2. Kategorie'!B:E,3,0),IF(Tabulka2[[#This Row],[m/ž]]="Z",VLOOKUP(Tabulka2[[#This Row],[ročník]],'2. Kategorie'!B:E,3,0),"?")))</f>
        <v>?</v>
      </c>
      <c r="H183" s="11" t="str">
        <f>IF(COUNTIFS(Tabulka2[start. č.],Tabulka2[[#This Row],[start. č.]])&gt;1,"duplicita!","ok")</f>
        <v>ok</v>
      </c>
    </row>
    <row r="184" spans="2:8" x14ac:dyDescent="0.2">
      <c r="B184" s="19"/>
      <c r="C184" s="20"/>
      <c r="D184" s="19"/>
      <c r="E184" s="20"/>
      <c r="F184" s="19"/>
      <c r="G184" s="15" t="str">
        <f>IF(ISBLANK('1. Index'!$C$13),"-",IF(Tabulka2[[#This Row],[m/ž]]="M",VLOOKUP(Tabulka2[[#This Row],[ročník]],'2. Kategorie'!B:E,3,0),IF(Tabulka2[[#This Row],[m/ž]]="Z",VLOOKUP(Tabulka2[[#This Row],[ročník]],'2. Kategorie'!B:E,3,0),"?")))</f>
        <v>?</v>
      </c>
      <c r="H184" s="11" t="str">
        <f>IF(COUNTIFS(Tabulka2[start. č.],Tabulka2[[#This Row],[start. č.]])&gt;1,"duplicita!","ok")</f>
        <v>ok</v>
      </c>
    </row>
    <row r="185" spans="2:8" x14ac:dyDescent="0.2">
      <c r="B185" s="19"/>
      <c r="C185" s="20"/>
      <c r="D185" s="19"/>
      <c r="E185" s="20"/>
      <c r="F185" s="19"/>
      <c r="G185" s="15" t="str">
        <f>IF(ISBLANK('1. Index'!$C$13),"-",IF(Tabulka2[[#This Row],[m/ž]]="M",VLOOKUP(Tabulka2[[#This Row],[ročník]],'2. Kategorie'!B:E,3,0),IF(Tabulka2[[#This Row],[m/ž]]="Z",VLOOKUP(Tabulka2[[#This Row],[ročník]],'2. Kategorie'!B:E,3,0),"?")))</f>
        <v>?</v>
      </c>
      <c r="H185" s="11" t="str">
        <f>IF(COUNTIFS(Tabulka2[start. č.],Tabulka2[[#This Row],[start. č.]])&gt;1,"duplicita!","ok")</f>
        <v>ok</v>
      </c>
    </row>
    <row r="186" spans="2:8" x14ac:dyDescent="0.2">
      <c r="B186" s="19"/>
      <c r="C186" s="20"/>
      <c r="D186" s="19"/>
      <c r="E186" s="20"/>
      <c r="F186" s="19"/>
      <c r="G186" s="15" t="str">
        <f>IF(ISBLANK('1. Index'!$C$13),"-",IF(Tabulka2[[#This Row],[m/ž]]="M",VLOOKUP(Tabulka2[[#This Row],[ročník]],'2. Kategorie'!B:E,3,0),IF(Tabulka2[[#This Row],[m/ž]]="Z",VLOOKUP(Tabulka2[[#This Row],[ročník]],'2. Kategorie'!B:E,3,0),"?")))</f>
        <v>?</v>
      </c>
      <c r="H186" s="11" t="str">
        <f>IF(COUNTIFS(Tabulka2[start. č.],Tabulka2[[#This Row],[start. č.]])&gt;1,"duplicita!","ok")</f>
        <v>ok</v>
      </c>
    </row>
    <row r="187" spans="2:8" x14ac:dyDescent="0.2">
      <c r="B187" s="19"/>
      <c r="C187" s="20"/>
      <c r="D187" s="19"/>
      <c r="E187" s="20"/>
      <c r="F187" s="19"/>
      <c r="G187" s="15" t="str">
        <f>IF(ISBLANK('1. Index'!$C$13),"-",IF(Tabulka2[[#This Row],[m/ž]]="M",VLOOKUP(Tabulka2[[#This Row],[ročník]],'2. Kategorie'!B:E,3,0),IF(Tabulka2[[#This Row],[m/ž]]="Z",VLOOKUP(Tabulka2[[#This Row],[ročník]],'2. Kategorie'!B:E,3,0),"?")))</f>
        <v>?</v>
      </c>
      <c r="H187" s="11" t="str">
        <f>IF(COUNTIFS(Tabulka2[start. č.],Tabulka2[[#This Row],[start. č.]])&gt;1,"duplicita!","ok")</f>
        <v>ok</v>
      </c>
    </row>
    <row r="188" spans="2:8" x14ac:dyDescent="0.2">
      <c r="B188" s="19"/>
      <c r="C188" s="20"/>
      <c r="D188" s="19"/>
      <c r="E188" s="20"/>
      <c r="F188" s="19"/>
      <c r="G188" s="15" t="str">
        <f>IF(ISBLANK('1. Index'!$C$13),"-",IF(Tabulka2[[#This Row],[m/ž]]="M",VLOOKUP(Tabulka2[[#This Row],[ročník]],'2. Kategorie'!B:E,3,0),IF(Tabulka2[[#This Row],[m/ž]]="Z",VLOOKUP(Tabulka2[[#This Row],[ročník]],'2. Kategorie'!B:E,3,0),"?")))</f>
        <v>?</v>
      </c>
      <c r="H188" s="11" t="str">
        <f>IF(COUNTIFS(Tabulka2[start. č.],Tabulka2[[#This Row],[start. č.]])&gt;1,"duplicita!","ok")</f>
        <v>ok</v>
      </c>
    </row>
    <row r="189" spans="2:8" x14ac:dyDescent="0.2">
      <c r="B189" s="19"/>
      <c r="C189" s="20"/>
      <c r="D189" s="19"/>
      <c r="E189" s="20"/>
      <c r="F189" s="19"/>
      <c r="G189" s="15" t="str">
        <f>IF(ISBLANK('1. Index'!$C$13),"-",IF(Tabulka2[[#This Row],[m/ž]]="M",VLOOKUP(Tabulka2[[#This Row],[ročník]],'2. Kategorie'!B:E,3,0),IF(Tabulka2[[#This Row],[m/ž]]="Z",VLOOKUP(Tabulka2[[#This Row],[ročník]],'2. Kategorie'!B:E,3,0),"?")))</f>
        <v>?</v>
      </c>
      <c r="H189" s="11" t="str">
        <f>IF(COUNTIFS(Tabulka2[start. č.],Tabulka2[[#This Row],[start. č.]])&gt;1,"duplicita!","ok")</f>
        <v>ok</v>
      </c>
    </row>
    <row r="190" spans="2:8" x14ac:dyDescent="0.2">
      <c r="B190" s="19"/>
      <c r="C190" s="20"/>
      <c r="D190" s="19"/>
      <c r="E190" s="20"/>
      <c r="F190" s="19"/>
      <c r="G190" s="15" t="str">
        <f>IF(ISBLANK('1. Index'!$C$13),"-",IF(Tabulka2[[#This Row],[m/ž]]="M",VLOOKUP(Tabulka2[[#This Row],[ročník]],'2. Kategorie'!B:E,3,0),IF(Tabulka2[[#This Row],[m/ž]]="Z",VLOOKUP(Tabulka2[[#This Row],[ročník]],'2. Kategorie'!B:E,3,0),"?")))</f>
        <v>?</v>
      </c>
      <c r="H190" s="11" t="str">
        <f>IF(COUNTIFS(Tabulka2[start. č.],Tabulka2[[#This Row],[start. č.]])&gt;1,"duplicita!","ok")</f>
        <v>ok</v>
      </c>
    </row>
    <row r="191" spans="2:8" x14ac:dyDescent="0.2">
      <c r="B191" s="19"/>
      <c r="C191" s="20"/>
      <c r="D191" s="19"/>
      <c r="E191" s="20"/>
      <c r="F191" s="19"/>
      <c r="G191" s="15" t="str">
        <f>IF(ISBLANK('1. Index'!$C$13),"-",IF(Tabulka2[[#This Row],[m/ž]]="M",VLOOKUP(Tabulka2[[#This Row],[ročník]],'2. Kategorie'!B:E,3,0),IF(Tabulka2[[#This Row],[m/ž]]="Z",VLOOKUP(Tabulka2[[#This Row],[ročník]],'2. Kategorie'!B:E,3,0),"?")))</f>
        <v>?</v>
      </c>
      <c r="H191" s="11" t="str">
        <f>IF(COUNTIFS(Tabulka2[start. č.],Tabulka2[[#This Row],[start. č.]])&gt;1,"duplicita!","ok")</f>
        <v>ok</v>
      </c>
    </row>
    <row r="192" spans="2:8" x14ac:dyDescent="0.2">
      <c r="B192" s="19"/>
      <c r="C192" s="20"/>
      <c r="D192" s="19"/>
      <c r="E192" s="20"/>
      <c r="F192" s="19"/>
      <c r="G192" s="15" t="str">
        <f>IF(ISBLANK('1. Index'!$C$13),"-",IF(Tabulka2[[#This Row],[m/ž]]="M",VLOOKUP(Tabulka2[[#This Row],[ročník]],'2. Kategorie'!B:E,3,0),IF(Tabulka2[[#This Row],[m/ž]]="Z",VLOOKUP(Tabulka2[[#This Row],[ročník]],'2. Kategorie'!B:E,3,0),"?")))</f>
        <v>?</v>
      </c>
      <c r="H192" s="11" t="str">
        <f>IF(COUNTIFS(Tabulka2[start. č.],Tabulka2[[#This Row],[start. č.]])&gt;1,"duplicita!","ok")</f>
        <v>ok</v>
      </c>
    </row>
    <row r="193" spans="2:8" x14ac:dyDescent="0.2">
      <c r="B193" s="19"/>
      <c r="C193" s="20"/>
      <c r="D193" s="19"/>
      <c r="E193" s="20"/>
      <c r="F193" s="19"/>
      <c r="G193" s="15" t="str">
        <f>IF(ISBLANK('1. Index'!$C$13),"-",IF(Tabulka2[[#This Row],[m/ž]]="M",VLOOKUP(Tabulka2[[#This Row],[ročník]],'2. Kategorie'!B:E,3,0),IF(Tabulka2[[#This Row],[m/ž]]="Z",VLOOKUP(Tabulka2[[#This Row],[ročník]],'2. Kategorie'!B:E,3,0),"?")))</f>
        <v>?</v>
      </c>
      <c r="H193" s="11" t="str">
        <f>IF(COUNTIFS(Tabulka2[start. č.],Tabulka2[[#This Row],[start. č.]])&gt;1,"duplicita!","ok")</f>
        <v>ok</v>
      </c>
    </row>
    <row r="194" spans="2:8" x14ac:dyDescent="0.2">
      <c r="B194" s="19"/>
      <c r="C194" s="20"/>
      <c r="D194" s="19"/>
      <c r="E194" s="20"/>
      <c r="F194" s="19"/>
      <c r="G194" s="15" t="str">
        <f>IF(ISBLANK('1. Index'!$C$13),"-",IF(Tabulka2[[#This Row],[m/ž]]="M",VLOOKUP(Tabulka2[[#This Row],[ročník]],'2. Kategorie'!B:E,3,0),IF(Tabulka2[[#This Row],[m/ž]]="Z",VLOOKUP(Tabulka2[[#This Row],[ročník]],'2. Kategorie'!B:E,3,0),"?")))</f>
        <v>?</v>
      </c>
      <c r="H194" s="11" t="str">
        <f>IF(COUNTIFS(Tabulka2[start. č.],Tabulka2[[#This Row],[start. č.]])&gt;1,"duplicita!","ok")</f>
        <v>ok</v>
      </c>
    </row>
    <row r="195" spans="2:8" x14ac:dyDescent="0.2">
      <c r="B195" s="19"/>
      <c r="C195" s="20"/>
      <c r="D195" s="19"/>
      <c r="E195" s="20"/>
      <c r="F195" s="19"/>
      <c r="G195" s="15" t="str">
        <f>IF(ISBLANK('1. Index'!$C$13),"-",IF(Tabulka2[[#This Row],[m/ž]]="M",VLOOKUP(Tabulka2[[#This Row],[ročník]],'2. Kategorie'!B:E,3,0),IF(Tabulka2[[#This Row],[m/ž]]="Z",VLOOKUP(Tabulka2[[#This Row],[ročník]],'2. Kategorie'!B:E,3,0),"?")))</f>
        <v>?</v>
      </c>
      <c r="H195" s="11" t="str">
        <f>IF(COUNTIFS(Tabulka2[start. č.],Tabulka2[[#This Row],[start. č.]])&gt;1,"duplicita!","ok")</f>
        <v>ok</v>
      </c>
    </row>
    <row r="196" spans="2:8" x14ac:dyDescent="0.2">
      <c r="B196" s="19"/>
      <c r="C196" s="20"/>
      <c r="D196" s="19"/>
      <c r="E196" s="20"/>
      <c r="F196" s="19"/>
      <c r="G196" s="15" t="str">
        <f>IF(ISBLANK('1. Index'!$C$13),"-",IF(Tabulka2[[#This Row],[m/ž]]="M",VLOOKUP(Tabulka2[[#This Row],[ročník]],'2. Kategorie'!B:E,3,0),IF(Tabulka2[[#This Row],[m/ž]]="Z",VLOOKUP(Tabulka2[[#This Row],[ročník]],'2. Kategorie'!B:E,3,0),"?")))</f>
        <v>?</v>
      </c>
      <c r="H196" s="11" t="str">
        <f>IF(COUNTIFS(Tabulka2[start. č.],Tabulka2[[#This Row],[start. č.]])&gt;1,"duplicita!","ok")</f>
        <v>ok</v>
      </c>
    </row>
    <row r="197" spans="2:8" x14ac:dyDescent="0.2">
      <c r="B197" s="19"/>
      <c r="C197" s="20"/>
      <c r="D197" s="19"/>
      <c r="E197" s="20"/>
      <c r="F197" s="19"/>
      <c r="G197" s="15" t="str">
        <f>IF(ISBLANK('1. Index'!$C$13),"-",IF(Tabulka2[[#This Row],[m/ž]]="M",VLOOKUP(Tabulka2[[#This Row],[ročník]],'2. Kategorie'!B:E,3,0),IF(Tabulka2[[#This Row],[m/ž]]="Z",VLOOKUP(Tabulka2[[#This Row],[ročník]],'2. Kategorie'!B:E,3,0),"?")))</f>
        <v>?</v>
      </c>
      <c r="H197" s="11" t="str">
        <f>IF(COUNTIFS(Tabulka2[start. č.],Tabulka2[[#This Row],[start. č.]])&gt;1,"duplicita!","ok")</f>
        <v>ok</v>
      </c>
    </row>
    <row r="198" spans="2:8" x14ac:dyDescent="0.2">
      <c r="B198" s="19"/>
      <c r="C198" s="20"/>
      <c r="D198" s="19"/>
      <c r="E198" s="20"/>
      <c r="F198" s="19"/>
      <c r="G198" s="15" t="str">
        <f>IF(ISBLANK('1. Index'!$C$13),"-",IF(Tabulka2[[#This Row],[m/ž]]="M",VLOOKUP(Tabulka2[[#This Row],[ročník]],'2. Kategorie'!B:E,3,0),IF(Tabulka2[[#This Row],[m/ž]]="Z",VLOOKUP(Tabulka2[[#This Row],[ročník]],'2. Kategorie'!B:E,3,0),"?")))</f>
        <v>?</v>
      </c>
      <c r="H198" s="11" t="str">
        <f>IF(COUNTIFS(Tabulka2[start. č.],Tabulka2[[#This Row],[start. č.]])&gt;1,"duplicita!","ok")</f>
        <v>ok</v>
      </c>
    </row>
    <row r="199" spans="2:8" x14ac:dyDescent="0.2">
      <c r="B199" s="19"/>
      <c r="C199" s="20"/>
      <c r="D199" s="19"/>
      <c r="E199" s="20"/>
      <c r="F199" s="19"/>
      <c r="G199" s="15" t="str">
        <f>IF(ISBLANK('1. Index'!$C$13),"-",IF(Tabulka2[[#This Row],[m/ž]]="M",VLOOKUP(Tabulka2[[#This Row],[ročník]],'2. Kategorie'!B:E,3,0),IF(Tabulka2[[#This Row],[m/ž]]="Z",VLOOKUP(Tabulka2[[#This Row],[ročník]],'2. Kategorie'!B:E,3,0),"?")))</f>
        <v>?</v>
      </c>
      <c r="H199" s="11" t="str">
        <f>IF(COUNTIFS(Tabulka2[start. č.],Tabulka2[[#This Row],[start. č.]])&gt;1,"duplicita!","ok")</f>
        <v>ok</v>
      </c>
    </row>
    <row r="200" spans="2:8" x14ac:dyDescent="0.2">
      <c r="B200" s="19"/>
      <c r="C200" s="20"/>
      <c r="D200" s="19"/>
      <c r="E200" s="20"/>
      <c r="F200" s="19"/>
      <c r="G200" s="15" t="str">
        <f>IF(ISBLANK('1. Index'!$C$13),"-",IF(Tabulka2[[#This Row],[m/ž]]="M",VLOOKUP(Tabulka2[[#This Row],[ročník]],'2. Kategorie'!B:E,3,0),IF(Tabulka2[[#This Row],[m/ž]]="Z",VLOOKUP(Tabulka2[[#This Row],[ročník]],'2. Kategorie'!B:E,3,0),"?")))</f>
        <v>?</v>
      </c>
      <c r="H200" s="11" t="str">
        <f>IF(COUNTIFS(Tabulka2[start. č.],Tabulka2[[#This Row],[start. č.]])&gt;1,"duplicita!","ok")</f>
        <v>ok</v>
      </c>
    </row>
    <row r="201" spans="2:8" x14ac:dyDescent="0.2">
      <c r="B201" s="19"/>
      <c r="C201" s="20"/>
      <c r="D201" s="19"/>
      <c r="E201" s="20"/>
      <c r="F201" s="19"/>
      <c r="G201" s="15" t="str">
        <f>IF(ISBLANK('1. Index'!$C$13),"-",IF(Tabulka2[[#This Row],[m/ž]]="M",VLOOKUP(Tabulka2[[#This Row],[ročník]],'2. Kategorie'!B:E,3,0),IF(Tabulka2[[#This Row],[m/ž]]="Z",VLOOKUP(Tabulka2[[#This Row],[ročník]],'2. Kategorie'!B:E,3,0),"?")))</f>
        <v>?</v>
      </c>
      <c r="H201" s="11" t="str">
        <f>IF(COUNTIFS(Tabulka2[start. č.],Tabulka2[[#This Row],[start. č.]])&gt;1,"duplicita!","ok")</f>
        <v>ok</v>
      </c>
    </row>
    <row r="202" spans="2:8" x14ac:dyDescent="0.2">
      <c r="B202" s="19"/>
      <c r="C202" s="20"/>
      <c r="D202" s="19"/>
      <c r="E202" s="20"/>
      <c r="F202" s="19"/>
      <c r="G202" s="15" t="str">
        <f>IF(ISBLANK('1. Index'!$C$13),"-",IF(Tabulka2[[#This Row],[m/ž]]="M",VLOOKUP(Tabulka2[[#This Row],[ročník]],'2. Kategorie'!B:E,3,0),IF(Tabulka2[[#This Row],[m/ž]]="Z",VLOOKUP(Tabulka2[[#This Row],[ročník]],'2. Kategorie'!B:E,3,0),"?")))</f>
        <v>?</v>
      </c>
      <c r="H202" s="11" t="str">
        <f>IF(COUNTIFS(Tabulka2[start. č.],Tabulka2[[#This Row],[start. č.]])&gt;1,"duplicita!","ok")</f>
        <v>ok</v>
      </c>
    </row>
    <row r="203" spans="2:8" x14ac:dyDescent="0.2">
      <c r="B203" s="19"/>
      <c r="C203" s="20"/>
      <c r="D203" s="19"/>
      <c r="E203" s="20"/>
      <c r="F203" s="19"/>
      <c r="G203" s="15" t="str">
        <f>IF(ISBLANK('1. Index'!$C$13),"-",IF(Tabulka2[[#This Row],[m/ž]]="M",VLOOKUP(Tabulka2[[#This Row],[ročník]],'2. Kategorie'!B:E,3,0),IF(Tabulka2[[#This Row],[m/ž]]="Z",VLOOKUP(Tabulka2[[#This Row],[ročník]],'2. Kategorie'!B:E,3,0),"?")))</f>
        <v>?</v>
      </c>
      <c r="H203" s="11" t="str">
        <f>IF(COUNTIFS(Tabulka2[start. č.],Tabulka2[[#This Row],[start. č.]])&gt;1,"duplicita!","ok")</f>
        <v>ok</v>
      </c>
    </row>
    <row r="204" spans="2:8" x14ac:dyDescent="0.2">
      <c r="B204" s="19"/>
      <c r="C204" s="20"/>
      <c r="D204" s="19"/>
      <c r="E204" s="20"/>
      <c r="F204" s="19"/>
      <c r="G204" s="15" t="str">
        <f>IF(ISBLANK('1. Index'!$C$13),"-",IF(Tabulka2[[#This Row],[m/ž]]="M",VLOOKUP(Tabulka2[[#This Row],[ročník]],'2. Kategorie'!B:E,3,0),IF(Tabulka2[[#This Row],[m/ž]]="Z",VLOOKUP(Tabulka2[[#This Row],[ročník]],'2. Kategorie'!B:E,3,0),"?")))</f>
        <v>?</v>
      </c>
      <c r="H204" s="11" t="str">
        <f>IF(COUNTIFS(Tabulka2[start. č.],Tabulka2[[#This Row],[start. č.]])&gt;1,"duplicita!","ok")</f>
        <v>ok</v>
      </c>
    </row>
    <row r="205" spans="2:8" x14ac:dyDescent="0.2">
      <c r="B205" s="19"/>
      <c r="C205" s="20"/>
      <c r="D205" s="19"/>
      <c r="E205" s="20"/>
      <c r="F205" s="19"/>
      <c r="G205" s="15" t="str">
        <f>IF(ISBLANK('1. Index'!$C$13),"-",IF(Tabulka2[[#This Row],[m/ž]]="M",VLOOKUP(Tabulka2[[#This Row],[ročník]],'2. Kategorie'!B:E,3,0),IF(Tabulka2[[#This Row],[m/ž]]="Z",VLOOKUP(Tabulka2[[#This Row],[ročník]],'2. Kategorie'!B:E,3,0),"?")))</f>
        <v>?</v>
      </c>
      <c r="H205" s="11" t="str">
        <f>IF(COUNTIFS(Tabulka2[start. č.],Tabulka2[[#This Row],[start. č.]])&gt;1,"duplicita!","ok")</f>
        <v>ok</v>
      </c>
    </row>
    <row r="206" spans="2:8" x14ac:dyDescent="0.2">
      <c r="B206" s="19"/>
      <c r="C206" s="20"/>
      <c r="D206" s="19"/>
      <c r="E206" s="20"/>
      <c r="F206" s="19"/>
      <c r="G206" s="15" t="str">
        <f>IF(ISBLANK('1. Index'!$C$13),"-",IF(Tabulka2[[#This Row],[m/ž]]="M",VLOOKUP(Tabulka2[[#This Row],[ročník]],'2. Kategorie'!B:E,3,0),IF(Tabulka2[[#This Row],[m/ž]]="Z",VLOOKUP(Tabulka2[[#This Row],[ročník]],'2. Kategorie'!B:E,3,0),"?")))</f>
        <v>?</v>
      </c>
      <c r="H206" s="11" t="str">
        <f>IF(COUNTIFS(Tabulka2[start. č.],Tabulka2[[#This Row],[start. č.]])&gt;1,"duplicita!","ok")</f>
        <v>ok</v>
      </c>
    </row>
    <row r="207" spans="2:8" x14ac:dyDescent="0.2">
      <c r="B207" s="19"/>
      <c r="C207" s="20"/>
      <c r="D207" s="19"/>
      <c r="E207" s="20"/>
      <c r="F207" s="19"/>
      <c r="G207" s="15" t="str">
        <f>IF(ISBLANK('1. Index'!$C$13),"-",IF(Tabulka2[[#This Row],[m/ž]]="M",VLOOKUP(Tabulka2[[#This Row],[ročník]],'2. Kategorie'!B:E,3,0),IF(Tabulka2[[#This Row],[m/ž]]="Z",VLOOKUP(Tabulka2[[#This Row],[ročník]],'2. Kategorie'!B:E,3,0),"?")))</f>
        <v>?</v>
      </c>
      <c r="H207" s="11" t="str">
        <f>IF(COUNTIFS(Tabulka2[start. č.],Tabulka2[[#This Row],[start. č.]])&gt;1,"duplicita!","ok")</f>
        <v>ok</v>
      </c>
    </row>
    <row r="208" spans="2:8" x14ac:dyDescent="0.2">
      <c r="B208" s="19"/>
      <c r="C208" s="20"/>
      <c r="D208" s="19"/>
      <c r="E208" s="20"/>
      <c r="F208" s="19"/>
      <c r="G208" s="15" t="str">
        <f>IF(ISBLANK('1. Index'!$C$13),"-",IF(Tabulka2[[#This Row],[m/ž]]="M",VLOOKUP(Tabulka2[[#This Row],[ročník]],'2. Kategorie'!B:E,3,0),IF(Tabulka2[[#This Row],[m/ž]]="Z",VLOOKUP(Tabulka2[[#This Row],[ročník]],'2. Kategorie'!B:E,3,0),"?")))</f>
        <v>?</v>
      </c>
      <c r="H208" s="11" t="str">
        <f>IF(COUNTIFS(Tabulka2[start. č.],Tabulka2[[#This Row],[start. č.]])&gt;1,"duplicita!","ok")</f>
        <v>ok</v>
      </c>
    </row>
    <row r="209" spans="2:8" x14ac:dyDescent="0.2">
      <c r="B209" s="19"/>
      <c r="C209" s="20"/>
      <c r="D209" s="19"/>
      <c r="E209" s="20"/>
      <c r="F209" s="19"/>
      <c r="G209" s="15" t="str">
        <f>IF(ISBLANK('1. Index'!$C$13),"-",IF(Tabulka2[[#This Row],[m/ž]]="M",VLOOKUP(Tabulka2[[#This Row],[ročník]],'2. Kategorie'!B:E,3,0),IF(Tabulka2[[#This Row],[m/ž]]="Z",VLOOKUP(Tabulka2[[#This Row],[ročník]],'2. Kategorie'!B:E,3,0),"?")))</f>
        <v>?</v>
      </c>
      <c r="H209" s="11" t="str">
        <f>IF(COUNTIFS(Tabulka2[start. č.],Tabulka2[[#This Row],[start. č.]])&gt;1,"duplicita!","ok")</f>
        <v>ok</v>
      </c>
    </row>
    <row r="210" spans="2:8" x14ac:dyDescent="0.2">
      <c r="B210" s="19"/>
      <c r="C210" s="20"/>
      <c r="D210" s="19"/>
      <c r="E210" s="20"/>
      <c r="F210" s="19"/>
      <c r="G210" s="15" t="str">
        <f>IF(ISBLANK('1. Index'!$C$13),"-",IF(Tabulka2[[#This Row],[m/ž]]="M",VLOOKUP(Tabulka2[[#This Row],[ročník]],'2. Kategorie'!B:E,3,0),IF(Tabulka2[[#This Row],[m/ž]]="Z",VLOOKUP(Tabulka2[[#This Row],[ročník]],'2. Kategorie'!B:E,3,0),"?")))</f>
        <v>?</v>
      </c>
      <c r="H210" s="11" t="str">
        <f>IF(COUNTIFS(Tabulka2[start. č.],Tabulka2[[#This Row],[start. č.]])&gt;1,"duplicita!","ok")</f>
        <v>ok</v>
      </c>
    </row>
    <row r="211" spans="2:8" x14ac:dyDescent="0.2">
      <c r="B211" s="19"/>
      <c r="C211" s="20"/>
      <c r="D211" s="19"/>
      <c r="E211" s="20"/>
      <c r="F211" s="19"/>
      <c r="G211" s="15" t="str">
        <f>IF(ISBLANK('1. Index'!$C$13),"-",IF(Tabulka2[[#This Row],[m/ž]]="M",VLOOKUP(Tabulka2[[#This Row],[ročník]],'2. Kategorie'!B:E,3,0),IF(Tabulka2[[#This Row],[m/ž]]="Z",VLOOKUP(Tabulka2[[#This Row],[ročník]],'2. Kategorie'!B:E,3,0),"?")))</f>
        <v>?</v>
      </c>
      <c r="H211" s="11" t="str">
        <f>IF(COUNTIFS(Tabulka2[start. č.],Tabulka2[[#This Row],[start. č.]])&gt;1,"duplicita!","ok")</f>
        <v>ok</v>
      </c>
    </row>
    <row r="212" spans="2:8" x14ac:dyDescent="0.2">
      <c r="B212" s="19"/>
      <c r="C212" s="20"/>
      <c r="D212" s="19"/>
      <c r="E212" s="20"/>
      <c r="F212" s="19"/>
      <c r="G212" s="15" t="str">
        <f>IF(ISBLANK('1. Index'!$C$13),"-",IF(Tabulka2[[#This Row],[m/ž]]="M",VLOOKUP(Tabulka2[[#This Row],[ročník]],'2. Kategorie'!B:E,3,0),IF(Tabulka2[[#This Row],[m/ž]]="Z",VLOOKUP(Tabulka2[[#This Row],[ročník]],'2. Kategorie'!B:E,3,0),"?")))</f>
        <v>?</v>
      </c>
      <c r="H212" s="11" t="str">
        <f>IF(COUNTIFS(Tabulka2[start. č.],Tabulka2[[#This Row],[start. č.]])&gt;1,"duplicita!","ok")</f>
        <v>ok</v>
      </c>
    </row>
    <row r="213" spans="2:8" x14ac:dyDescent="0.2">
      <c r="B213" s="19"/>
      <c r="C213" s="20"/>
      <c r="D213" s="19"/>
      <c r="E213" s="20"/>
      <c r="F213" s="19"/>
      <c r="G213" s="15" t="str">
        <f>IF(ISBLANK('1. Index'!$C$13),"-",IF(Tabulka2[[#This Row],[m/ž]]="M",VLOOKUP(Tabulka2[[#This Row],[ročník]],'2. Kategorie'!B:E,3,0),IF(Tabulka2[[#This Row],[m/ž]]="Z",VLOOKUP(Tabulka2[[#This Row],[ročník]],'2. Kategorie'!B:E,3,0),"?")))</f>
        <v>?</v>
      </c>
      <c r="H213" s="11" t="str">
        <f>IF(COUNTIFS(Tabulka2[start. č.],Tabulka2[[#This Row],[start. č.]])&gt;1,"duplicita!","ok")</f>
        <v>ok</v>
      </c>
    </row>
    <row r="214" spans="2:8" x14ac:dyDescent="0.2">
      <c r="B214" s="19"/>
      <c r="C214" s="20"/>
      <c r="D214" s="19"/>
      <c r="E214" s="20"/>
      <c r="F214" s="19"/>
      <c r="G214" s="15" t="str">
        <f>IF(ISBLANK('1. Index'!$C$13),"-",IF(Tabulka2[[#This Row],[m/ž]]="M",VLOOKUP(Tabulka2[[#This Row],[ročník]],'2. Kategorie'!B:E,3,0),IF(Tabulka2[[#This Row],[m/ž]]="Z",VLOOKUP(Tabulka2[[#This Row],[ročník]],'2. Kategorie'!B:E,3,0),"?")))</f>
        <v>?</v>
      </c>
      <c r="H214" s="11" t="str">
        <f>IF(COUNTIFS(Tabulka2[start. č.],Tabulka2[[#This Row],[start. č.]])&gt;1,"duplicita!","ok")</f>
        <v>ok</v>
      </c>
    </row>
    <row r="215" spans="2:8" x14ac:dyDescent="0.2">
      <c r="B215" s="19"/>
      <c r="C215" s="20"/>
      <c r="D215" s="19"/>
      <c r="E215" s="20"/>
      <c r="F215" s="19"/>
      <c r="G215" s="15" t="str">
        <f>IF(ISBLANK('1. Index'!$C$13),"-",IF(Tabulka2[[#This Row],[m/ž]]="M",VLOOKUP(Tabulka2[[#This Row],[ročník]],'2. Kategorie'!B:E,3,0),IF(Tabulka2[[#This Row],[m/ž]]="Z",VLOOKUP(Tabulka2[[#This Row],[ročník]],'2. Kategorie'!B:E,3,0),"?")))</f>
        <v>?</v>
      </c>
      <c r="H215" s="11" t="str">
        <f>IF(COUNTIFS(Tabulka2[start. č.],Tabulka2[[#This Row],[start. č.]])&gt;1,"duplicita!","ok")</f>
        <v>ok</v>
      </c>
    </row>
    <row r="216" spans="2:8" x14ac:dyDescent="0.2">
      <c r="B216" s="19"/>
      <c r="C216" s="20"/>
      <c r="D216" s="19"/>
      <c r="E216" s="20"/>
      <c r="F216" s="19"/>
      <c r="G216" s="15" t="str">
        <f>IF(ISBLANK('1. Index'!$C$13),"-",IF(Tabulka2[[#This Row],[m/ž]]="M",VLOOKUP(Tabulka2[[#This Row],[ročník]],'2. Kategorie'!B:E,3,0),IF(Tabulka2[[#This Row],[m/ž]]="Z",VLOOKUP(Tabulka2[[#This Row],[ročník]],'2. Kategorie'!B:E,3,0),"?")))</f>
        <v>?</v>
      </c>
      <c r="H216" s="11" t="str">
        <f>IF(COUNTIFS(Tabulka2[start. č.],Tabulka2[[#This Row],[start. č.]])&gt;1,"duplicita!","ok")</f>
        <v>ok</v>
      </c>
    </row>
    <row r="217" spans="2:8" x14ac:dyDescent="0.2">
      <c r="B217" s="19"/>
      <c r="C217" s="20"/>
      <c r="D217" s="19"/>
      <c r="E217" s="20"/>
      <c r="F217" s="19"/>
      <c r="G217" s="15" t="str">
        <f>IF(ISBLANK('1. Index'!$C$13),"-",IF(Tabulka2[[#This Row],[m/ž]]="M",VLOOKUP(Tabulka2[[#This Row],[ročník]],'2. Kategorie'!B:E,3,0),IF(Tabulka2[[#This Row],[m/ž]]="Z",VLOOKUP(Tabulka2[[#This Row],[ročník]],'2. Kategorie'!B:E,3,0),"?")))</f>
        <v>?</v>
      </c>
      <c r="H217" s="11" t="str">
        <f>IF(COUNTIFS(Tabulka2[start. č.],Tabulka2[[#This Row],[start. č.]])&gt;1,"duplicita!","ok")</f>
        <v>ok</v>
      </c>
    </row>
    <row r="218" spans="2:8" x14ac:dyDescent="0.2">
      <c r="B218" s="19"/>
      <c r="C218" s="20"/>
      <c r="D218" s="19"/>
      <c r="E218" s="20"/>
      <c r="F218" s="19"/>
      <c r="G218" s="15" t="str">
        <f>IF(ISBLANK('1. Index'!$C$13),"-",IF(Tabulka2[[#This Row],[m/ž]]="M",VLOOKUP(Tabulka2[[#This Row],[ročník]],'2. Kategorie'!B:E,3,0),IF(Tabulka2[[#This Row],[m/ž]]="Z",VLOOKUP(Tabulka2[[#This Row],[ročník]],'2. Kategorie'!B:E,3,0),"?")))</f>
        <v>?</v>
      </c>
      <c r="H218" s="11" t="str">
        <f>IF(COUNTIFS(Tabulka2[start. č.],Tabulka2[[#This Row],[start. č.]])&gt;1,"duplicita!","ok")</f>
        <v>ok</v>
      </c>
    </row>
    <row r="219" spans="2:8" x14ac:dyDescent="0.2">
      <c r="B219" s="19"/>
      <c r="C219" s="20"/>
      <c r="D219" s="19"/>
      <c r="E219" s="20"/>
      <c r="F219" s="19"/>
      <c r="G219" s="15" t="str">
        <f>IF(ISBLANK('1. Index'!$C$13),"-",IF(Tabulka2[[#This Row],[m/ž]]="M",VLOOKUP(Tabulka2[[#This Row],[ročník]],'2. Kategorie'!B:E,3,0),IF(Tabulka2[[#This Row],[m/ž]]="Z",VLOOKUP(Tabulka2[[#This Row],[ročník]],'2. Kategorie'!B:E,3,0),"?")))</f>
        <v>?</v>
      </c>
      <c r="H219" s="11" t="str">
        <f>IF(COUNTIFS(Tabulka2[start. č.],Tabulka2[[#This Row],[start. č.]])&gt;1,"duplicita!","ok")</f>
        <v>ok</v>
      </c>
    </row>
    <row r="220" spans="2:8" x14ac:dyDescent="0.2">
      <c r="B220" s="19"/>
      <c r="C220" s="20"/>
      <c r="D220" s="19"/>
      <c r="E220" s="20"/>
      <c r="F220" s="19"/>
      <c r="G220" s="15" t="str">
        <f>IF(ISBLANK('1. Index'!$C$13),"-",IF(Tabulka2[[#This Row],[m/ž]]="M",VLOOKUP(Tabulka2[[#This Row],[ročník]],'2. Kategorie'!B:E,3,0),IF(Tabulka2[[#This Row],[m/ž]]="Z",VLOOKUP(Tabulka2[[#This Row],[ročník]],'2. Kategorie'!B:E,3,0),"?")))</f>
        <v>?</v>
      </c>
      <c r="H220" s="11" t="str">
        <f>IF(COUNTIFS(Tabulka2[start. č.],Tabulka2[[#This Row],[start. č.]])&gt;1,"duplicita!","ok")</f>
        <v>ok</v>
      </c>
    </row>
    <row r="221" spans="2:8" x14ac:dyDescent="0.2">
      <c r="B221" s="19"/>
      <c r="C221" s="20"/>
      <c r="D221" s="19"/>
      <c r="E221" s="20"/>
      <c r="F221" s="19"/>
      <c r="G221" s="15" t="str">
        <f>IF(ISBLANK('1. Index'!$C$13),"-",IF(Tabulka2[[#This Row],[m/ž]]="M",VLOOKUP(Tabulka2[[#This Row],[ročník]],'2. Kategorie'!B:E,3,0),IF(Tabulka2[[#This Row],[m/ž]]="Z",VLOOKUP(Tabulka2[[#This Row],[ročník]],'2. Kategorie'!B:E,3,0),"?")))</f>
        <v>?</v>
      </c>
      <c r="H221" s="11" t="str">
        <f>IF(COUNTIFS(Tabulka2[start. č.],Tabulka2[[#This Row],[start. č.]])&gt;1,"duplicita!","ok")</f>
        <v>ok</v>
      </c>
    </row>
    <row r="222" spans="2:8" x14ac:dyDescent="0.2">
      <c r="B222" s="19"/>
      <c r="C222" s="20"/>
      <c r="D222" s="19"/>
      <c r="E222" s="20"/>
      <c r="F222" s="19"/>
      <c r="G222" s="15" t="str">
        <f>IF(ISBLANK('1. Index'!$C$13),"-",IF(Tabulka2[[#This Row],[m/ž]]="M",VLOOKUP(Tabulka2[[#This Row],[ročník]],'2. Kategorie'!B:E,3,0),IF(Tabulka2[[#This Row],[m/ž]]="Z",VLOOKUP(Tabulka2[[#This Row],[ročník]],'2. Kategorie'!B:E,3,0),"?")))</f>
        <v>?</v>
      </c>
      <c r="H222" s="11" t="str">
        <f>IF(COUNTIFS(Tabulka2[start. č.],Tabulka2[[#This Row],[start. č.]])&gt;1,"duplicita!","ok")</f>
        <v>ok</v>
      </c>
    </row>
    <row r="223" spans="2:8" x14ac:dyDescent="0.2">
      <c r="B223" s="19"/>
      <c r="C223" s="20"/>
      <c r="D223" s="19"/>
      <c r="E223" s="20"/>
      <c r="F223" s="19"/>
      <c r="G223" s="15" t="str">
        <f>IF(ISBLANK('1. Index'!$C$13),"-",IF(Tabulka2[[#This Row],[m/ž]]="M",VLOOKUP(Tabulka2[[#This Row],[ročník]],'2. Kategorie'!B:E,3,0),IF(Tabulka2[[#This Row],[m/ž]]="Z",VLOOKUP(Tabulka2[[#This Row],[ročník]],'2. Kategorie'!B:E,3,0),"?")))</f>
        <v>?</v>
      </c>
      <c r="H223" s="11" t="str">
        <f>IF(COUNTIFS(Tabulka2[start. č.],Tabulka2[[#This Row],[start. č.]])&gt;1,"duplicita!","ok")</f>
        <v>ok</v>
      </c>
    </row>
    <row r="224" spans="2:8" x14ac:dyDescent="0.2">
      <c r="B224" s="19"/>
      <c r="C224" s="20"/>
      <c r="D224" s="19"/>
      <c r="E224" s="20"/>
      <c r="F224" s="19"/>
      <c r="G224" s="15" t="str">
        <f>IF(ISBLANK('1. Index'!$C$13),"-",IF(Tabulka2[[#This Row],[m/ž]]="M",VLOOKUP(Tabulka2[[#This Row],[ročník]],'2. Kategorie'!B:E,3,0),IF(Tabulka2[[#This Row],[m/ž]]="Z",VLOOKUP(Tabulka2[[#This Row],[ročník]],'2. Kategorie'!B:E,3,0),"?")))</f>
        <v>?</v>
      </c>
      <c r="H224" s="11" t="str">
        <f>IF(COUNTIFS(Tabulka2[start. č.],Tabulka2[[#This Row],[start. č.]])&gt;1,"duplicita!","ok")</f>
        <v>ok</v>
      </c>
    </row>
    <row r="225" spans="2:8" x14ac:dyDescent="0.2">
      <c r="B225" s="19"/>
      <c r="C225" s="20"/>
      <c r="D225" s="19"/>
      <c r="E225" s="20"/>
      <c r="F225" s="19"/>
      <c r="G225" s="15" t="str">
        <f>IF(ISBLANK('1. Index'!$C$13),"-",IF(Tabulka2[[#This Row],[m/ž]]="M",VLOOKUP(Tabulka2[[#This Row],[ročník]],'2. Kategorie'!B:E,3,0),IF(Tabulka2[[#This Row],[m/ž]]="Z",VLOOKUP(Tabulka2[[#This Row],[ročník]],'2. Kategorie'!B:E,3,0),"?")))</f>
        <v>?</v>
      </c>
      <c r="H225" s="11" t="str">
        <f>IF(COUNTIFS(Tabulka2[start. č.],Tabulka2[[#This Row],[start. č.]])&gt;1,"duplicita!","ok")</f>
        <v>ok</v>
      </c>
    </row>
    <row r="226" spans="2:8" x14ac:dyDescent="0.2">
      <c r="B226" s="19"/>
      <c r="C226" s="20"/>
      <c r="D226" s="19"/>
      <c r="E226" s="20"/>
      <c r="F226" s="19"/>
      <c r="G226" s="15" t="str">
        <f>IF(ISBLANK('1. Index'!$C$13),"-",IF(Tabulka2[[#This Row],[m/ž]]="M",VLOOKUP(Tabulka2[[#This Row],[ročník]],'2. Kategorie'!B:E,3,0),IF(Tabulka2[[#This Row],[m/ž]]="Z",VLOOKUP(Tabulka2[[#This Row],[ročník]],'2. Kategorie'!B:E,3,0),"?")))</f>
        <v>?</v>
      </c>
      <c r="H226" s="11" t="str">
        <f>IF(COUNTIFS(Tabulka2[start. č.],Tabulka2[[#This Row],[start. č.]])&gt;1,"duplicita!","ok")</f>
        <v>ok</v>
      </c>
    </row>
    <row r="227" spans="2:8" x14ac:dyDescent="0.2">
      <c r="B227" s="19"/>
      <c r="C227" s="20"/>
      <c r="D227" s="19"/>
      <c r="E227" s="20"/>
      <c r="F227" s="19"/>
      <c r="G227" s="15" t="str">
        <f>IF(ISBLANK('1. Index'!$C$13),"-",IF(Tabulka2[[#This Row],[m/ž]]="M",VLOOKUP(Tabulka2[[#This Row],[ročník]],'2. Kategorie'!B:E,3,0),IF(Tabulka2[[#This Row],[m/ž]]="Z",VLOOKUP(Tabulka2[[#This Row],[ročník]],'2. Kategorie'!B:E,3,0),"?")))</f>
        <v>?</v>
      </c>
      <c r="H227" s="11" t="str">
        <f>IF(COUNTIFS(Tabulka2[start. č.],Tabulka2[[#This Row],[start. č.]])&gt;1,"duplicita!","ok")</f>
        <v>ok</v>
      </c>
    </row>
    <row r="228" spans="2:8" x14ac:dyDescent="0.2">
      <c r="B228" s="19"/>
      <c r="C228" s="20"/>
      <c r="D228" s="19"/>
      <c r="E228" s="20"/>
      <c r="F228" s="19"/>
      <c r="G228" s="15" t="str">
        <f>IF(ISBLANK('1. Index'!$C$13),"-",IF(Tabulka2[[#This Row],[m/ž]]="M",VLOOKUP(Tabulka2[[#This Row],[ročník]],'2. Kategorie'!B:E,3,0),IF(Tabulka2[[#This Row],[m/ž]]="Z",VLOOKUP(Tabulka2[[#This Row],[ročník]],'2. Kategorie'!B:E,3,0),"?")))</f>
        <v>?</v>
      </c>
      <c r="H228" s="11" t="str">
        <f>IF(COUNTIFS(Tabulka2[start. č.],Tabulka2[[#This Row],[start. č.]])&gt;1,"duplicita!","ok")</f>
        <v>ok</v>
      </c>
    </row>
    <row r="229" spans="2:8" x14ac:dyDescent="0.2">
      <c r="B229" s="19"/>
      <c r="C229" s="20"/>
      <c r="D229" s="19"/>
      <c r="E229" s="20"/>
      <c r="F229" s="19"/>
      <c r="G229" s="15" t="str">
        <f>IF(ISBLANK('1. Index'!$C$13),"-",IF(Tabulka2[[#This Row],[m/ž]]="M",VLOOKUP(Tabulka2[[#This Row],[ročník]],'2. Kategorie'!B:E,3,0),IF(Tabulka2[[#This Row],[m/ž]]="Z",VLOOKUP(Tabulka2[[#This Row],[ročník]],'2. Kategorie'!B:E,3,0),"?")))</f>
        <v>?</v>
      </c>
      <c r="H229" s="11" t="str">
        <f>IF(COUNTIFS(Tabulka2[start. č.],Tabulka2[[#This Row],[start. č.]])&gt;1,"duplicita!","ok")</f>
        <v>ok</v>
      </c>
    </row>
    <row r="230" spans="2:8" x14ac:dyDescent="0.2">
      <c r="B230" s="19"/>
      <c r="C230" s="20"/>
      <c r="D230" s="19"/>
      <c r="E230" s="20"/>
      <c r="F230" s="19"/>
      <c r="G230" s="15" t="str">
        <f>IF(ISBLANK('1. Index'!$C$13),"-",IF(Tabulka2[[#This Row],[m/ž]]="M",VLOOKUP(Tabulka2[[#This Row],[ročník]],'2. Kategorie'!B:E,3,0),IF(Tabulka2[[#This Row],[m/ž]]="Z",VLOOKUP(Tabulka2[[#This Row],[ročník]],'2. Kategorie'!B:E,3,0),"?")))</f>
        <v>?</v>
      </c>
      <c r="H230" s="11" t="str">
        <f>IF(COUNTIFS(Tabulka2[start. č.],Tabulka2[[#This Row],[start. č.]])&gt;1,"duplicita!","ok")</f>
        <v>ok</v>
      </c>
    </row>
    <row r="231" spans="2:8" x14ac:dyDescent="0.2">
      <c r="B231" s="19"/>
      <c r="C231" s="20"/>
      <c r="D231" s="19"/>
      <c r="E231" s="20"/>
      <c r="F231" s="19"/>
      <c r="G231" s="15" t="str">
        <f>IF(ISBLANK('1. Index'!$C$13),"-",IF(Tabulka2[[#This Row],[m/ž]]="M",VLOOKUP(Tabulka2[[#This Row],[ročník]],'2. Kategorie'!B:E,3,0),IF(Tabulka2[[#This Row],[m/ž]]="Z",VLOOKUP(Tabulka2[[#This Row],[ročník]],'2. Kategorie'!B:E,3,0),"?")))</f>
        <v>?</v>
      </c>
      <c r="H231" s="11" t="str">
        <f>IF(COUNTIFS(Tabulka2[start. č.],Tabulka2[[#This Row],[start. č.]])&gt;1,"duplicita!","ok")</f>
        <v>ok</v>
      </c>
    </row>
    <row r="232" spans="2:8" x14ac:dyDescent="0.2">
      <c r="B232" s="19"/>
      <c r="C232" s="20"/>
      <c r="D232" s="19"/>
      <c r="E232" s="20"/>
      <c r="F232" s="19"/>
      <c r="G232" s="15" t="str">
        <f>IF(ISBLANK('1. Index'!$C$13),"-",IF(Tabulka2[[#This Row],[m/ž]]="M",VLOOKUP(Tabulka2[[#This Row],[ročník]],'2. Kategorie'!B:E,3,0),IF(Tabulka2[[#This Row],[m/ž]]="Z",VLOOKUP(Tabulka2[[#This Row],[ročník]],'2. Kategorie'!B:E,3,0),"?")))</f>
        <v>?</v>
      </c>
      <c r="H232" s="11" t="str">
        <f>IF(COUNTIFS(Tabulka2[start. č.],Tabulka2[[#This Row],[start. č.]])&gt;1,"duplicita!","ok")</f>
        <v>ok</v>
      </c>
    </row>
    <row r="233" spans="2:8" x14ac:dyDescent="0.2">
      <c r="B233" s="19"/>
      <c r="C233" s="20"/>
      <c r="D233" s="19"/>
      <c r="E233" s="20"/>
      <c r="F233" s="19"/>
      <c r="G233" s="15" t="str">
        <f>IF(ISBLANK('1. Index'!$C$13),"-",IF(Tabulka2[[#This Row],[m/ž]]="M",VLOOKUP(Tabulka2[[#This Row],[ročník]],'2. Kategorie'!B:E,3,0),IF(Tabulka2[[#This Row],[m/ž]]="Z",VLOOKUP(Tabulka2[[#This Row],[ročník]],'2. Kategorie'!B:E,3,0),"?")))</f>
        <v>?</v>
      </c>
      <c r="H233" s="11" t="str">
        <f>IF(COUNTIFS(Tabulka2[start. č.],Tabulka2[[#This Row],[start. č.]])&gt;1,"duplicita!","ok")</f>
        <v>ok</v>
      </c>
    </row>
    <row r="234" spans="2:8" x14ac:dyDescent="0.2">
      <c r="B234" s="19"/>
      <c r="C234" s="20"/>
      <c r="D234" s="19"/>
      <c r="E234" s="20"/>
      <c r="F234" s="19"/>
      <c r="G234" s="15" t="str">
        <f>IF(ISBLANK('1. Index'!$C$13),"-",IF(Tabulka2[[#This Row],[m/ž]]="M",VLOOKUP(Tabulka2[[#This Row],[ročník]],'2. Kategorie'!B:E,3,0),IF(Tabulka2[[#This Row],[m/ž]]="Z",VLOOKUP(Tabulka2[[#This Row],[ročník]],'2. Kategorie'!B:E,3,0),"?")))</f>
        <v>?</v>
      </c>
      <c r="H234" s="11" t="str">
        <f>IF(COUNTIFS(Tabulka2[start. č.],Tabulka2[[#This Row],[start. č.]])&gt;1,"duplicita!","ok")</f>
        <v>ok</v>
      </c>
    </row>
    <row r="235" spans="2:8" x14ac:dyDescent="0.2">
      <c r="B235" s="19"/>
      <c r="C235" s="20"/>
      <c r="D235" s="19"/>
      <c r="E235" s="20"/>
      <c r="F235" s="19"/>
      <c r="G235" s="15" t="str">
        <f>IF(ISBLANK('1. Index'!$C$13),"-",IF(Tabulka2[[#This Row],[m/ž]]="M",VLOOKUP(Tabulka2[[#This Row],[ročník]],'2. Kategorie'!B:E,3,0),IF(Tabulka2[[#This Row],[m/ž]]="Z",VLOOKUP(Tabulka2[[#This Row],[ročník]],'2. Kategorie'!B:E,3,0),"?")))</f>
        <v>?</v>
      </c>
      <c r="H235" s="11" t="str">
        <f>IF(COUNTIFS(Tabulka2[start. č.],Tabulka2[[#This Row],[start. č.]])&gt;1,"duplicita!","ok")</f>
        <v>ok</v>
      </c>
    </row>
    <row r="236" spans="2:8" x14ac:dyDescent="0.2">
      <c r="B236" s="19"/>
      <c r="C236" s="20"/>
      <c r="D236" s="19"/>
      <c r="E236" s="20"/>
      <c r="F236" s="19"/>
      <c r="G236" s="15" t="str">
        <f>IF(ISBLANK('1. Index'!$C$13),"-",IF(Tabulka2[[#This Row],[m/ž]]="M",VLOOKUP(Tabulka2[[#This Row],[ročník]],'2. Kategorie'!B:E,3,0),IF(Tabulka2[[#This Row],[m/ž]]="Z",VLOOKUP(Tabulka2[[#This Row],[ročník]],'2. Kategorie'!B:E,3,0),"?")))</f>
        <v>?</v>
      </c>
      <c r="H236" s="11" t="str">
        <f>IF(COUNTIFS(Tabulka2[start. č.],Tabulka2[[#This Row],[start. č.]])&gt;1,"duplicita!","ok")</f>
        <v>ok</v>
      </c>
    </row>
    <row r="237" spans="2:8" x14ac:dyDescent="0.2">
      <c r="B237" s="19"/>
      <c r="C237" s="20"/>
      <c r="D237" s="19"/>
      <c r="E237" s="20"/>
      <c r="F237" s="19"/>
      <c r="G237" s="15" t="str">
        <f>IF(ISBLANK('1. Index'!$C$13),"-",IF(Tabulka2[[#This Row],[m/ž]]="M",VLOOKUP(Tabulka2[[#This Row],[ročník]],'2. Kategorie'!B:E,3,0),IF(Tabulka2[[#This Row],[m/ž]]="Z",VLOOKUP(Tabulka2[[#This Row],[ročník]],'2. Kategorie'!B:E,3,0),"?")))</f>
        <v>?</v>
      </c>
      <c r="H237" s="11" t="str">
        <f>IF(COUNTIFS(Tabulka2[start. č.],Tabulka2[[#This Row],[start. č.]])&gt;1,"duplicita!","ok")</f>
        <v>ok</v>
      </c>
    </row>
    <row r="238" spans="2:8" x14ac:dyDescent="0.2">
      <c r="B238" s="19"/>
      <c r="C238" s="20"/>
      <c r="D238" s="19"/>
      <c r="E238" s="20"/>
      <c r="F238" s="19"/>
      <c r="G238" s="15" t="str">
        <f>IF(ISBLANK('1. Index'!$C$13),"-",IF(Tabulka2[[#This Row],[m/ž]]="M",VLOOKUP(Tabulka2[[#This Row],[ročník]],'2. Kategorie'!B:E,3,0),IF(Tabulka2[[#This Row],[m/ž]]="Z",VLOOKUP(Tabulka2[[#This Row],[ročník]],'2. Kategorie'!B:E,3,0),"?")))</f>
        <v>?</v>
      </c>
      <c r="H238" s="11" t="str">
        <f>IF(COUNTIFS(Tabulka2[start. č.],Tabulka2[[#This Row],[start. č.]])&gt;1,"duplicita!","ok")</f>
        <v>ok</v>
      </c>
    </row>
    <row r="239" spans="2:8" x14ac:dyDescent="0.2">
      <c r="B239" s="19"/>
      <c r="C239" s="20"/>
      <c r="D239" s="19"/>
      <c r="E239" s="20"/>
      <c r="F239" s="19"/>
      <c r="G239" s="15" t="str">
        <f>IF(ISBLANK('1. Index'!$C$13),"-",IF(Tabulka2[[#This Row],[m/ž]]="M",VLOOKUP(Tabulka2[[#This Row],[ročník]],'2. Kategorie'!B:E,3,0),IF(Tabulka2[[#This Row],[m/ž]]="Z",VLOOKUP(Tabulka2[[#This Row],[ročník]],'2. Kategorie'!B:E,3,0),"?")))</f>
        <v>?</v>
      </c>
      <c r="H239" s="11" t="str">
        <f>IF(COUNTIFS(Tabulka2[start. č.],Tabulka2[[#This Row],[start. č.]])&gt;1,"duplicita!","ok")</f>
        <v>ok</v>
      </c>
    </row>
    <row r="240" spans="2:8" x14ac:dyDescent="0.2">
      <c r="B240" s="19"/>
      <c r="C240" s="20"/>
      <c r="D240" s="19"/>
      <c r="E240" s="20"/>
      <c r="F240" s="19"/>
      <c r="G240" s="15" t="str">
        <f>IF(ISBLANK('1. Index'!$C$13),"-",IF(Tabulka2[[#This Row],[m/ž]]="M",VLOOKUP(Tabulka2[[#This Row],[ročník]],'2. Kategorie'!B:E,3,0),IF(Tabulka2[[#This Row],[m/ž]]="Z",VLOOKUP(Tabulka2[[#This Row],[ročník]],'2. Kategorie'!B:E,3,0),"?")))</f>
        <v>?</v>
      </c>
      <c r="H240" s="11" t="str">
        <f>IF(COUNTIFS(Tabulka2[start. č.],Tabulka2[[#This Row],[start. č.]])&gt;1,"duplicita!","ok")</f>
        <v>ok</v>
      </c>
    </row>
    <row r="241" spans="2:8" x14ac:dyDescent="0.2">
      <c r="B241" s="19"/>
      <c r="C241" s="20"/>
      <c r="D241" s="19"/>
      <c r="E241" s="20"/>
      <c r="F241" s="19"/>
      <c r="G241" s="15" t="str">
        <f>IF(ISBLANK('1. Index'!$C$13),"-",IF(Tabulka2[[#This Row],[m/ž]]="M",VLOOKUP(Tabulka2[[#This Row],[ročník]],'2. Kategorie'!B:E,3,0),IF(Tabulka2[[#This Row],[m/ž]]="Z",VLOOKUP(Tabulka2[[#This Row],[ročník]],'2. Kategorie'!B:E,3,0),"?")))</f>
        <v>?</v>
      </c>
      <c r="H241" s="11" t="str">
        <f>IF(COUNTIFS(Tabulka2[start. č.],Tabulka2[[#This Row],[start. č.]])&gt;1,"duplicita!","ok")</f>
        <v>ok</v>
      </c>
    </row>
    <row r="242" spans="2:8" x14ac:dyDescent="0.2">
      <c r="B242" s="19"/>
      <c r="C242" s="20"/>
      <c r="D242" s="19"/>
      <c r="E242" s="20"/>
      <c r="F242" s="19"/>
      <c r="G242" s="15" t="str">
        <f>IF(ISBLANK('1. Index'!$C$13),"-",IF(Tabulka2[[#This Row],[m/ž]]="M",VLOOKUP(Tabulka2[[#This Row],[ročník]],'2. Kategorie'!B:E,3,0),IF(Tabulka2[[#This Row],[m/ž]]="Z",VLOOKUP(Tabulka2[[#This Row],[ročník]],'2. Kategorie'!B:E,3,0),"?")))</f>
        <v>?</v>
      </c>
      <c r="H242" s="11" t="str">
        <f>IF(COUNTIFS(Tabulka2[start. č.],Tabulka2[[#This Row],[start. č.]])&gt;1,"duplicita!","ok")</f>
        <v>ok</v>
      </c>
    </row>
    <row r="243" spans="2:8" x14ac:dyDescent="0.2">
      <c r="B243" s="19"/>
      <c r="C243" s="20"/>
      <c r="D243" s="19"/>
      <c r="E243" s="20"/>
      <c r="F243" s="19"/>
      <c r="G243" s="15" t="str">
        <f>IF(ISBLANK('1. Index'!$C$13),"-",IF(Tabulka2[[#This Row],[m/ž]]="M",VLOOKUP(Tabulka2[[#This Row],[ročník]],'2. Kategorie'!B:E,3,0),IF(Tabulka2[[#This Row],[m/ž]]="Z",VLOOKUP(Tabulka2[[#This Row],[ročník]],'2. Kategorie'!B:E,3,0),"?")))</f>
        <v>?</v>
      </c>
      <c r="H243" s="11" t="str">
        <f>IF(COUNTIFS(Tabulka2[start. č.],Tabulka2[[#This Row],[start. č.]])&gt;1,"duplicita!","ok")</f>
        <v>ok</v>
      </c>
    </row>
    <row r="244" spans="2:8" x14ac:dyDescent="0.2">
      <c r="B244" s="19"/>
      <c r="C244" s="20"/>
      <c r="D244" s="19"/>
      <c r="E244" s="20"/>
      <c r="F244" s="19"/>
      <c r="G244" s="15" t="str">
        <f>IF(ISBLANK('1. Index'!$C$13),"-",IF(Tabulka2[[#This Row],[m/ž]]="M",VLOOKUP(Tabulka2[[#This Row],[ročník]],'2. Kategorie'!B:E,3,0),IF(Tabulka2[[#This Row],[m/ž]]="Z",VLOOKUP(Tabulka2[[#This Row],[ročník]],'2. Kategorie'!B:E,3,0),"?")))</f>
        <v>?</v>
      </c>
      <c r="H244" s="11" t="str">
        <f>IF(COUNTIFS(Tabulka2[start. č.],Tabulka2[[#This Row],[start. č.]])&gt;1,"duplicita!","ok")</f>
        <v>ok</v>
      </c>
    </row>
    <row r="245" spans="2:8" x14ac:dyDescent="0.2">
      <c r="B245" s="19"/>
      <c r="C245" s="20"/>
      <c r="D245" s="19"/>
      <c r="E245" s="20"/>
      <c r="F245" s="19"/>
      <c r="G245" s="15" t="str">
        <f>IF(ISBLANK('1. Index'!$C$13),"-",IF(Tabulka2[[#This Row],[m/ž]]="M",VLOOKUP(Tabulka2[[#This Row],[ročník]],'2. Kategorie'!B:E,3,0),IF(Tabulka2[[#This Row],[m/ž]]="Z",VLOOKUP(Tabulka2[[#This Row],[ročník]],'2. Kategorie'!B:E,3,0),"?")))</f>
        <v>?</v>
      </c>
      <c r="H245" s="11" t="str">
        <f>IF(COUNTIFS(Tabulka2[start. č.],Tabulka2[[#This Row],[start. č.]])&gt;1,"duplicita!","ok")</f>
        <v>ok</v>
      </c>
    </row>
    <row r="246" spans="2:8" x14ac:dyDescent="0.2">
      <c r="B246" s="19"/>
      <c r="C246" s="20"/>
      <c r="D246" s="19"/>
      <c r="E246" s="20"/>
      <c r="F246" s="19"/>
      <c r="G246" s="15" t="str">
        <f>IF(ISBLANK('1. Index'!$C$13),"-",IF(Tabulka2[[#This Row],[m/ž]]="M",VLOOKUP(Tabulka2[[#This Row],[ročník]],'2. Kategorie'!B:E,3,0),IF(Tabulka2[[#This Row],[m/ž]]="Z",VLOOKUP(Tabulka2[[#This Row],[ročník]],'2. Kategorie'!B:E,3,0),"?")))</f>
        <v>?</v>
      </c>
      <c r="H246" s="11" t="str">
        <f>IF(COUNTIFS(Tabulka2[start. č.],Tabulka2[[#This Row],[start. č.]])&gt;1,"duplicita!","ok")</f>
        <v>ok</v>
      </c>
    </row>
    <row r="247" spans="2:8" x14ac:dyDescent="0.2">
      <c r="B247" s="19"/>
      <c r="C247" s="20"/>
      <c r="D247" s="19"/>
      <c r="E247" s="20"/>
      <c r="F247" s="19"/>
      <c r="G247" s="15" t="str">
        <f>IF(ISBLANK('1. Index'!$C$13),"-",IF(Tabulka2[[#This Row],[m/ž]]="M",VLOOKUP(Tabulka2[[#This Row],[ročník]],'2. Kategorie'!B:E,3,0),IF(Tabulka2[[#This Row],[m/ž]]="Z",VLOOKUP(Tabulka2[[#This Row],[ročník]],'2. Kategorie'!B:E,3,0),"?")))</f>
        <v>?</v>
      </c>
      <c r="H247" s="11" t="str">
        <f>IF(COUNTIFS(Tabulka2[start. č.],Tabulka2[[#This Row],[start. č.]])&gt;1,"duplicita!","ok")</f>
        <v>ok</v>
      </c>
    </row>
    <row r="248" spans="2:8" x14ac:dyDescent="0.2">
      <c r="B248" s="19"/>
      <c r="C248" s="20"/>
      <c r="D248" s="19"/>
      <c r="E248" s="20"/>
      <c r="F248" s="19"/>
      <c r="G248" s="15" t="str">
        <f>IF(ISBLANK('1. Index'!$C$13),"-",IF(Tabulka2[[#This Row],[m/ž]]="M",VLOOKUP(Tabulka2[[#This Row],[ročník]],'2. Kategorie'!B:E,3,0),IF(Tabulka2[[#This Row],[m/ž]]="Z",VLOOKUP(Tabulka2[[#This Row],[ročník]],'2. Kategorie'!B:E,3,0),"?")))</f>
        <v>?</v>
      </c>
      <c r="H248" s="11" t="str">
        <f>IF(COUNTIFS(Tabulka2[start. č.],Tabulka2[[#This Row],[start. č.]])&gt;1,"duplicita!","ok")</f>
        <v>ok</v>
      </c>
    </row>
    <row r="249" spans="2:8" x14ac:dyDescent="0.2">
      <c r="B249" s="19"/>
      <c r="C249" s="20"/>
      <c r="D249" s="19"/>
      <c r="E249" s="20"/>
      <c r="F249" s="19"/>
      <c r="G249" s="15" t="str">
        <f>IF(ISBLANK('1. Index'!$C$13),"-",IF(Tabulka2[[#This Row],[m/ž]]="M",VLOOKUP(Tabulka2[[#This Row],[ročník]],'2. Kategorie'!B:E,3,0),IF(Tabulka2[[#This Row],[m/ž]]="Z",VLOOKUP(Tabulka2[[#This Row],[ročník]],'2. Kategorie'!B:E,3,0),"?")))</f>
        <v>?</v>
      </c>
      <c r="H249" s="11" t="str">
        <f>IF(COUNTIFS(Tabulka2[start. č.],Tabulka2[[#This Row],[start. č.]])&gt;1,"duplicita!","ok")</f>
        <v>ok</v>
      </c>
    </row>
    <row r="250" spans="2:8" x14ac:dyDescent="0.2">
      <c r="B250" s="19"/>
      <c r="C250" s="20"/>
      <c r="D250" s="19"/>
      <c r="E250" s="20"/>
      <c r="F250" s="19"/>
      <c r="G250" s="15" t="str">
        <f>IF(ISBLANK('1. Index'!$C$13),"-",IF(Tabulka2[[#This Row],[m/ž]]="M",VLOOKUP(Tabulka2[[#This Row],[ročník]],'2. Kategorie'!B:E,3,0),IF(Tabulka2[[#This Row],[m/ž]]="Z",VLOOKUP(Tabulka2[[#This Row],[ročník]],'2. Kategorie'!B:E,3,0),"?")))</f>
        <v>?</v>
      </c>
      <c r="H250" s="11" t="str">
        <f>IF(COUNTIFS(Tabulka2[start. č.],Tabulka2[[#This Row],[start. č.]])&gt;1,"duplicita!","ok")</f>
        <v>ok</v>
      </c>
    </row>
    <row r="251" spans="2:8" x14ac:dyDescent="0.2">
      <c r="B251" s="19"/>
      <c r="C251" s="20"/>
      <c r="D251" s="19"/>
      <c r="E251" s="20"/>
      <c r="F251" s="19"/>
      <c r="G251" s="15" t="str">
        <f>IF(ISBLANK('1. Index'!$C$13),"-",IF(Tabulka2[[#This Row],[m/ž]]="M",VLOOKUP(Tabulka2[[#This Row],[ročník]],'2. Kategorie'!B:E,3,0),IF(Tabulka2[[#This Row],[m/ž]]="Z",VLOOKUP(Tabulka2[[#This Row],[ročník]],'2. Kategorie'!B:E,3,0),"?")))</f>
        <v>?</v>
      </c>
      <c r="H251" s="11" t="str">
        <f>IF(COUNTIFS(Tabulka2[start. č.],Tabulka2[[#This Row],[start. č.]])&gt;1,"duplicita!","ok")</f>
        <v>ok</v>
      </c>
    </row>
    <row r="252" spans="2:8" x14ac:dyDescent="0.2">
      <c r="B252" s="19"/>
      <c r="C252" s="20"/>
      <c r="D252" s="19"/>
      <c r="E252" s="20"/>
      <c r="F252" s="19"/>
      <c r="G252" s="15" t="str">
        <f>IF(ISBLANK('1. Index'!$C$13),"-",IF(Tabulka2[[#This Row],[m/ž]]="M",VLOOKUP(Tabulka2[[#This Row],[ročník]],'2. Kategorie'!B:E,3,0),IF(Tabulka2[[#This Row],[m/ž]]="Z",VLOOKUP(Tabulka2[[#This Row],[ročník]],'2. Kategorie'!B:E,3,0),"?")))</f>
        <v>?</v>
      </c>
      <c r="H252" s="11" t="str">
        <f>IF(COUNTIFS(Tabulka2[start. č.],Tabulka2[[#This Row],[start. č.]])&gt;1,"duplicita!","ok")</f>
        <v>ok</v>
      </c>
    </row>
    <row r="253" spans="2:8" x14ac:dyDescent="0.2">
      <c r="B253" s="19"/>
      <c r="C253" s="20"/>
      <c r="D253" s="19"/>
      <c r="E253" s="20"/>
      <c r="F253" s="19"/>
      <c r="G253" s="15" t="str">
        <f>IF(ISBLANK('1. Index'!$C$13),"-",IF(Tabulka2[[#This Row],[m/ž]]="M",VLOOKUP(Tabulka2[[#This Row],[ročník]],'2. Kategorie'!B:E,3,0),IF(Tabulka2[[#This Row],[m/ž]]="Z",VLOOKUP(Tabulka2[[#This Row],[ročník]],'2. Kategorie'!B:E,3,0),"?")))</f>
        <v>?</v>
      </c>
      <c r="H253" s="11" t="str">
        <f>IF(COUNTIFS(Tabulka2[start. č.],Tabulka2[[#This Row],[start. č.]])&gt;1,"duplicita!","ok")</f>
        <v>ok</v>
      </c>
    </row>
    <row r="254" spans="2:8" x14ac:dyDescent="0.2">
      <c r="B254" s="19"/>
      <c r="C254" s="20"/>
      <c r="D254" s="19"/>
      <c r="E254" s="20"/>
      <c r="F254" s="19"/>
      <c r="G254" s="15" t="str">
        <f>IF(ISBLANK('1. Index'!$C$13),"-",IF(Tabulka2[[#This Row],[m/ž]]="M",VLOOKUP(Tabulka2[[#This Row],[ročník]],'2. Kategorie'!B:E,3,0),IF(Tabulka2[[#This Row],[m/ž]]="Z",VLOOKUP(Tabulka2[[#This Row],[ročník]],'2. Kategorie'!B:E,3,0),"?")))</f>
        <v>?</v>
      </c>
      <c r="H254" s="11" t="str">
        <f>IF(COUNTIFS(Tabulka2[start. č.],Tabulka2[[#This Row],[start. č.]])&gt;1,"duplicita!","ok")</f>
        <v>ok</v>
      </c>
    </row>
    <row r="255" spans="2:8" x14ac:dyDescent="0.2">
      <c r="B255" s="19"/>
      <c r="C255" s="20"/>
      <c r="D255" s="19"/>
      <c r="E255" s="20"/>
      <c r="F255" s="19"/>
      <c r="G255" s="15" t="str">
        <f>IF(ISBLANK('1. Index'!$C$13),"-",IF(Tabulka2[[#This Row],[m/ž]]="M",VLOOKUP(Tabulka2[[#This Row],[ročník]],'2. Kategorie'!B:E,3,0),IF(Tabulka2[[#This Row],[m/ž]]="Z",VLOOKUP(Tabulka2[[#This Row],[ročník]],'2. Kategorie'!B:E,3,0),"?")))</f>
        <v>?</v>
      </c>
      <c r="H255" s="11" t="str">
        <f>IF(COUNTIFS(Tabulka2[start. č.],Tabulka2[[#This Row],[start. č.]])&gt;1,"duplicita!","ok")</f>
        <v>ok</v>
      </c>
    </row>
    <row r="256" spans="2:8" x14ac:dyDescent="0.2">
      <c r="B256" s="19"/>
      <c r="C256" s="20"/>
      <c r="D256" s="19"/>
      <c r="E256" s="20"/>
      <c r="F256" s="19"/>
      <c r="G256" s="15" t="str">
        <f>IF(ISBLANK('1. Index'!$C$13),"-",IF(Tabulka2[[#This Row],[m/ž]]="M",VLOOKUP(Tabulka2[[#This Row],[ročník]],'2. Kategorie'!B:E,3,0),IF(Tabulka2[[#This Row],[m/ž]]="Z",VLOOKUP(Tabulka2[[#This Row],[ročník]],'2. Kategorie'!B:E,3,0),"?")))</f>
        <v>?</v>
      </c>
      <c r="H256" s="11" t="str">
        <f>IF(COUNTIFS(Tabulka2[start. č.],Tabulka2[[#This Row],[start. č.]])&gt;1,"duplicita!","ok")</f>
        <v>ok</v>
      </c>
    </row>
    <row r="257" spans="2:8" x14ac:dyDescent="0.2">
      <c r="B257" s="19"/>
      <c r="C257" s="20"/>
      <c r="D257" s="19"/>
      <c r="E257" s="20"/>
      <c r="F257" s="19"/>
      <c r="G257" s="15" t="str">
        <f>IF(ISBLANK('1. Index'!$C$13),"-",IF(Tabulka2[[#This Row],[m/ž]]="M",VLOOKUP(Tabulka2[[#This Row],[ročník]],'2. Kategorie'!B:E,3,0),IF(Tabulka2[[#This Row],[m/ž]]="Z",VLOOKUP(Tabulka2[[#This Row],[ročník]],'2. Kategorie'!B:E,3,0),"?")))</f>
        <v>?</v>
      </c>
      <c r="H257" s="11" t="str">
        <f>IF(COUNTIFS(Tabulka2[start. č.],Tabulka2[[#This Row],[start. č.]])&gt;1,"duplicita!","ok")</f>
        <v>ok</v>
      </c>
    </row>
    <row r="258" spans="2:8" x14ac:dyDescent="0.2">
      <c r="B258" s="19"/>
      <c r="C258" s="20"/>
      <c r="D258" s="19"/>
      <c r="E258" s="20"/>
      <c r="F258" s="19"/>
      <c r="G258" s="15" t="str">
        <f>IF(ISBLANK('1. Index'!$C$13),"-",IF(Tabulka2[[#This Row],[m/ž]]="M",VLOOKUP(Tabulka2[[#This Row],[ročník]],'2. Kategorie'!B:E,3,0),IF(Tabulka2[[#This Row],[m/ž]]="Z",VLOOKUP(Tabulka2[[#This Row],[ročník]],'2. Kategorie'!B:E,3,0),"?")))</f>
        <v>?</v>
      </c>
      <c r="H258" s="11" t="str">
        <f>IF(COUNTIFS(Tabulka2[start. č.],Tabulka2[[#This Row],[start. č.]])&gt;1,"duplicita!","ok")</f>
        <v>ok</v>
      </c>
    </row>
    <row r="259" spans="2:8" x14ac:dyDescent="0.2">
      <c r="B259" s="19"/>
      <c r="C259" s="20"/>
      <c r="D259" s="19"/>
      <c r="E259" s="20"/>
      <c r="F259" s="19"/>
      <c r="G259" s="15" t="str">
        <f>IF(ISBLANK('1. Index'!$C$13),"-",IF(Tabulka2[[#This Row],[m/ž]]="M",VLOOKUP(Tabulka2[[#This Row],[ročník]],'2. Kategorie'!B:E,3,0),IF(Tabulka2[[#This Row],[m/ž]]="Z",VLOOKUP(Tabulka2[[#This Row],[ročník]],'2. Kategorie'!B:E,3,0),"?")))</f>
        <v>?</v>
      </c>
      <c r="H259" s="11" t="str">
        <f>IF(COUNTIFS(Tabulka2[start. č.],Tabulka2[[#This Row],[start. č.]])&gt;1,"duplicita!","ok")</f>
        <v>ok</v>
      </c>
    </row>
    <row r="260" spans="2:8" x14ac:dyDescent="0.2">
      <c r="B260" s="19"/>
      <c r="C260" s="20"/>
      <c r="D260" s="19"/>
      <c r="E260" s="20"/>
      <c r="F260" s="19"/>
      <c r="G260" s="15" t="str">
        <f>IF(ISBLANK('1. Index'!$C$13),"-",IF(Tabulka2[[#This Row],[m/ž]]="M",VLOOKUP(Tabulka2[[#This Row],[ročník]],'2. Kategorie'!B:E,3,0),IF(Tabulka2[[#This Row],[m/ž]]="Z",VLOOKUP(Tabulka2[[#This Row],[ročník]],'2. Kategorie'!B:E,3,0),"?")))</f>
        <v>?</v>
      </c>
      <c r="H260" s="11" t="str">
        <f>IF(COUNTIFS(Tabulka2[start. č.],Tabulka2[[#This Row],[start. č.]])&gt;1,"duplicita!","ok")</f>
        <v>ok</v>
      </c>
    </row>
    <row r="261" spans="2:8" x14ac:dyDescent="0.2">
      <c r="B261" s="19"/>
      <c r="C261" s="20"/>
      <c r="D261" s="19"/>
      <c r="E261" s="20"/>
      <c r="F261" s="19"/>
      <c r="G261" s="15" t="str">
        <f>IF(ISBLANK('1. Index'!$C$13),"-",IF(Tabulka2[[#This Row],[m/ž]]="M",VLOOKUP(Tabulka2[[#This Row],[ročník]],'2. Kategorie'!B:E,3,0),IF(Tabulka2[[#This Row],[m/ž]]="Z",VLOOKUP(Tabulka2[[#This Row],[ročník]],'2. Kategorie'!B:E,3,0),"?")))</f>
        <v>?</v>
      </c>
      <c r="H261" s="11" t="str">
        <f>IF(COUNTIFS(Tabulka2[start. č.],Tabulka2[[#This Row],[start. č.]])&gt;1,"duplicita!","ok")</f>
        <v>ok</v>
      </c>
    </row>
    <row r="262" spans="2:8" x14ac:dyDescent="0.2">
      <c r="B262" s="19"/>
      <c r="C262" s="20"/>
      <c r="D262" s="19"/>
      <c r="E262" s="20"/>
      <c r="F262" s="19"/>
      <c r="G262" s="15" t="str">
        <f>IF(ISBLANK('1. Index'!$C$13),"-",IF(Tabulka2[[#This Row],[m/ž]]="M",VLOOKUP(Tabulka2[[#This Row],[ročník]],'2. Kategorie'!B:E,3,0),IF(Tabulka2[[#This Row],[m/ž]]="Z",VLOOKUP(Tabulka2[[#This Row],[ročník]],'2. Kategorie'!B:E,3,0),"?")))</f>
        <v>?</v>
      </c>
      <c r="H262" s="11" t="str">
        <f>IF(COUNTIFS(Tabulka2[start. č.],Tabulka2[[#This Row],[start. č.]])&gt;1,"duplicita!","ok")</f>
        <v>ok</v>
      </c>
    </row>
    <row r="263" spans="2:8" x14ac:dyDescent="0.2">
      <c r="B263" s="19"/>
      <c r="C263" s="20"/>
      <c r="D263" s="19"/>
      <c r="E263" s="20"/>
      <c r="F263" s="19"/>
      <c r="G263" s="15" t="str">
        <f>IF(ISBLANK('1. Index'!$C$13),"-",IF(Tabulka2[[#This Row],[m/ž]]="M",VLOOKUP(Tabulka2[[#This Row],[ročník]],'2. Kategorie'!B:E,3,0),IF(Tabulka2[[#This Row],[m/ž]]="Z",VLOOKUP(Tabulka2[[#This Row],[ročník]],'2. Kategorie'!B:E,3,0),"?")))</f>
        <v>?</v>
      </c>
      <c r="H263" s="11" t="str">
        <f>IF(COUNTIFS(Tabulka2[start. č.],Tabulka2[[#This Row],[start. č.]])&gt;1,"duplicita!","ok")</f>
        <v>ok</v>
      </c>
    </row>
    <row r="264" spans="2:8" x14ac:dyDescent="0.2">
      <c r="B264" s="19"/>
      <c r="C264" s="20"/>
      <c r="D264" s="19"/>
      <c r="E264" s="20"/>
      <c r="F264" s="19"/>
      <c r="G264" s="15" t="str">
        <f>IF(ISBLANK('1. Index'!$C$13),"-",IF(Tabulka2[[#This Row],[m/ž]]="M",VLOOKUP(Tabulka2[[#This Row],[ročník]],'2. Kategorie'!B:E,3,0),IF(Tabulka2[[#This Row],[m/ž]]="Z",VLOOKUP(Tabulka2[[#This Row],[ročník]],'2. Kategorie'!B:E,3,0),"?")))</f>
        <v>?</v>
      </c>
      <c r="H264" s="11" t="str">
        <f>IF(COUNTIFS(Tabulka2[start. č.],Tabulka2[[#This Row],[start. č.]])&gt;1,"duplicita!","ok")</f>
        <v>ok</v>
      </c>
    </row>
    <row r="265" spans="2:8" x14ac:dyDescent="0.2">
      <c r="B265" s="19"/>
      <c r="C265" s="20"/>
      <c r="D265" s="19"/>
      <c r="E265" s="20"/>
      <c r="F265" s="19"/>
      <c r="G265" s="15" t="str">
        <f>IF(ISBLANK('1. Index'!$C$13),"-",IF(Tabulka2[[#This Row],[m/ž]]="M",VLOOKUP(Tabulka2[[#This Row],[ročník]],'2. Kategorie'!B:E,3,0),IF(Tabulka2[[#This Row],[m/ž]]="Z",VLOOKUP(Tabulka2[[#This Row],[ročník]],'2. Kategorie'!B:E,3,0),"?")))</f>
        <v>?</v>
      </c>
      <c r="H265" s="11" t="str">
        <f>IF(COUNTIFS(Tabulka2[start. č.],Tabulka2[[#This Row],[start. č.]])&gt;1,"duplicita!","ok")</f>
        <v>ok</v>
      </c>
    </row>
    <row r="266" spans="2:8" x14ac:dyDescent="0.2">
      <c r="B266" s="19"/>
      <c r="C266" s="20"/>
      <c r="D266" s="19"/>
      <c r="E266" s="20"/>
      <c r="F266" s="19"/>
      <c r="G266" s="15" t="str">
        <f>IF(ISBLANK('1. Index'!$C$13),"-",IF(Tabulka2[[#This Row],[m/ž]]="M",VLOOKUP(Tabulka2[[#This Row],[ročník]],'2. Kategorie'!B:E,3,0),IF(Tabulka2[[#This Row],[m/ž]]="Z",VLOOKUP(Tabulka2[[#This Row],[ročník]],'2. Kategorie'!B:E,3,0),"?")))</f>
        <v>?</v>
      </c>
      <c r="H266" s="11" t="str">
        <f>IF(COUNTIFS(Tabulka2[start. č.],Tabulka2[[#This Row],[start. č.]])&gt;1,"duplicita!","ok")</f>
        <v>ok</v>
      </c>
    </row>
    <row r="267" spans="2:8" x14ac:dyDescent="0.2">
      <c r="B267" s="19"/>
      <c r="C267" s="20"/>
      <c r="D267" s="19"/>
      <c r="E267" s="20"/>
      <c r="F267" s="19"/>
      <c r="G267" s="15" t="str">
        <f>IF(ISBLANK('1. Index'!$C$13),"-",IF(Tabulka2[[#This Row],[m/ž]]="M",VLOOKUP(Tabulka2[[#This Row],[ročník]],'2. Kategorie'!B:E,3,0),IF(Tabulka2[[#This Row],[m/ž]]="Z",VLOOKUP(Tabulka2[[#This Row],[ročník]],'2. Kategorie'!B:E,3,0),"?")))</f>
        <v>?</v>
      </c>
      <c r="H267" s="11" t="str">
        <f>IF(COUNTIFS(Tabulka2[start. č.],Tabulka2[[#This Row],[start. č.]])&gt;1,"duplicita!","ok")</f>
        <v>ok</v>
      </c>
    </row>
    <row r="268" spans="2:8" x14ac:dyDescent="0.2">
      <c r="B268" s="19"/>
      <c r="C268" s="20"/>
      <c r="D268" s="19"/>
      <c r="E268" s="20"/>
      <c r="F268" s="19"/>
      <c r="G268" s="15" t="str">
        <f>IF(ISBLANK('1. Index'!$C$13),"-",IF(Tabulka2[[#This Row],[m/ž]]="M",VLOOKUP(Tabulka2[[#This Row],[ročník]],'2. Kategorie'!B:E,3,0),IF(Tabulka2[[#This Row],[m/ž]]="Z",VLOOKUP(Tabulka2[[#This Row],[ročník]],'2. Kategorie'!B:E,3,0),"?")))</f>
        <v>?</v>
      </c>
      <c r="H268" s="11" t="str">
        <f>IF(COUNTIFS(Tabulka2[start. č.],Tabulka2[[#This Row],[start. č.]])&gt;1,"duplicita!","ok")</f>
        <v>ok</v>
      </c>
    </row>
    <row r="269" spans="2:8" x14ac:dyDescent="0.2">
      <c r="B269" s="19"/>
      <c r="C269" s="20"/>
      <c r="D269" s="19"/>
      <c r="E269" s="20"/>
      <c r="F269" s="19"/>
      <c r="G269" s="15" t="str">
        <f>IF(ISBLANK('1. Index'!$C$13),"-",IF(Tabulka2[[#This Row],[m/ž]]="M",VLOOKUP(Tabulka2[[#This Row],[ročník]],'2. Kategorie'!B:E,3,0),IF(Tabulka2[[#This Row],[m/ž]]="Z",VLOOKUP(Tabulka2[[#This Row],[ročník]],'2. Kategorie'!B:E,3,0),"?")))</f>
        <v>?</v>
      </c>
      <c r="H269" s="11" t="str">
        <f>IF(COUNTIFS(Tabulka2[start. č.],Tabulka2[[#This Row],[start. č.]])&gt;1,"duplicita!","ok")</f>
        <v>ok</v>
      </c>
    </row>
    <row r="270" spans="2:8" x14ac:dyDescent="0.2">
      <c r="B270" s="19"/>
      <c r="C270" s="20"/>
      <c r="D270" s="19"/>
      <c r="E270" s="20"/>
      <c r="F270" s="19"/>
      <c r="G270" s="15" t="str">
        <f>IF(ISBLANK('1. Index'!$C$13),"-",IF(Tabulka2[[#This Row],[m/ž]]="M",VLOOKUP(Tabulka2[[#This Row],[ročník]],'2. Kategorie'!B:E,3,0),IF(Tabulka2[[#This Row],[m/ž]]="Z",VLOOKUP(Tabulka2[[#This Row],[ročník]],'2. Kategorie'!B:E,3,0),"?")))</f>
        <v>?</v>
      </c>
      <c r="H270" s="11" t="str">
        <f>IF(COUNTIFS(Tabulka2[start. č.],Tabulka2[[#This Row],[start. č.]])&gt;1,"duplicita!","ok")</f>
        <v>ok</v>
      </c>
    </row>
    <row r="271" spans="2:8" x14ac:dyDescent="0.2">
      <c r="B271" s="19"/>
      <c r="C271" s="20"/>
      <c r="D271" s="19"/>
      <c r="E271" s="20"/>
      <c r="F271" s="19"/>
      <c r="G271" s="15" t="str">
        <f>IF(ISBLANK('1. Index'!$C$13),"-",IF(Tabulka2[[#This Row],[m/ž]]="M",VLOOKUP(Tabulka2[[#This Row],[ročník]],'2. Kategorie'!B:E,3,0),IF(Tabulka2[[#This Row],[m/ž]]="Z",VLOOKUP(Tabulka2[[#This Row],[ročník]],'2. Kategorie'!B:E,3,0),"?")))</f>
        <v>?</v>
      </c>
      <c r="H271" s="11" t="str">
        <f>IF(COUNTIFS(Tabulka2[start. č.],Tabulka2[[#This Row],[start. č.]])&gt;1,"duplicita!","ok")</f>
        <v>ok</v>
      </c>
    </row>
    <row r="272" spans="2:8" x14ac:dyDescent="0.2">
      <c r="B272" s="19"/>
      <c r="C272" s="20"/>
      <c r="D272" s="19"/>
      <c r="E272" s="20"/>
      <c r="F272" s="19"/>
      <c r="G272" s="15" t="str">
        <f>IF(ISBLANK('1. Index'!$C$13),"-",IF(Tabulka2[[#This Row],[m/ž]]="M",VLOOKUP(Tabulka2[[#This Row],[ročník]],'2. Kategorie'!B:E,3,0),IF(Tabulka2[[#This Row],[m/ž]]="Z",VLOOKUP(Tabulka2[[#This Row],[ročník]],'2. Kategorie'!B:E,3,0),"?")))</f>
        <v>?</v>
      </c>
      <c r="H272" s="11" t="str">
        <f>IF(COUNTIFS(Tabulka2[start. č.],Tabulka2[[#This Row],[start. č.]])&gt;1,"duplicita!","ok")</f>
        <v>ok</v>
      </c>
    </row>
    <row r="273" spans="2:8" x14ac:dyDescent="0.2">
      <c r="B273" s="19"/>
      <c r="C273" s="20"/>
      <c r="D273" s="19"/>
      <c r="E273" s="20"/>
      <c r="F273" s="19"/>
      <c r="G273" s="15" t="str">
        <f>IF(ISBLANK('1. Index'!$C$13),"-",IF(Tabulka2[[#This Row],[m/ž]]="M",VLOOKUP(Tabulka2[[#This Row],[ročník]],'2. Kategorie'!B:E,3,0),IF(Tabulka2[[#This Row],[m/ž]]="Z",VLOOKUP(Tabulka2[[#This Row],[ročník]],'2. Kategorie'!B:E,3,0),"?")))</f>
        <v>?</v>
      </c>
      <c r="H273" s="11" t="str">
        <f>IF(COUNTIFS(Tabulka2[start. č.],Tabulka2[[#This Row],[start. č.]])&gt;1,"duplicita!","ok")</f>
        <v>ok</v>
      </c>
    </row>
    <row r="274" spans="2:8" x14ac:dyDescent="0.2">
      <c r="B274" s="19"/>
      <c r="C274" s="20"/>
      <c r="D274" s="19"/>
      <c r="E274" s="20"/>
      <c r="F274" s="19"/>
      <c r="G274" s="15" t="str">
        <f>IF(ISBLANK('1. Index'!$C$13),"-",IF(Tabulka2[[#This Row],[m/ž]]="M",VLOOKUP(Tabulka2[[#This Row],[ročník]],'2. Kategorie'!B:E,3,0),IF(Tabulka2[[#This Row],[m/ž]]="Z",VLOOKUP(Tabulka2[[#This Row],[ročník]],'2. Kategorie'!B:E,3,0),"?")))</f>
        <v>?</v>
      </c>
      <c r="H274" s="11" t="str">
        <f>IF(COUNTIFS(Tabulka2[start. č.],Tabulka2[[#This Row],[start. č.]])&gt;1,"duplicita!","ok")</f>
        <v>ok</v>
      </c>
    </row>
    <row r="275" spans="2:8" x14ac:dyDescent="0.2">
      <c r="B275" s="19"/>
      <c r="C275" s="20"/>
      <c r="D275" s="19"/>
      <c r="E275" s="20"/>
      <c r="F275" s="19"/>
      <c r="G275" s="15" t="str">
        <f>IF(ISBLANK('1. Index'!$C$13),"-",IF(Tabulka2[[#This Row],[m/ž]]="M",VLOOKUP(Tabulka2[[#This Row],[ročník]],'2. Kategorie'!B:E,3,0),IF(Tabulka2[[#This Row],[m/ž]]="Z",VLOOKUP(Tabulka2[[#This Row],[ročník]],'2. Kategorie'!B:E,3,0),"?")))</f>
        <v>?</v>
      </c>
      <c r="H275" s="11" t="str">
        <f>IF(COUNTIFS(Tabulka2[start. č.],Tabulka2[[#This Row],[start. č.]])&gt;1,"duplicita!","ok")</f>
        <v>ok</v>
      </c>
    </row>
    <row r="276" spans="2:8" x14ac:dyDescent="0.2">
      <c r="B276" s="19"/>
      <c r="C276" s="20"/>
      <c r="D276" s="19"/>
      <c r="E276" s="20"/>
      <c r="F276" s="19"/>
      <c r="G276" s="15" t="str">
        <f>IF(ISBLANK('1. Index'!$C$13),"-",IF(Tabulka2[[#This Row],[m/ž]]="M",VLOOKUP(Tabulka2[[#This Row],[ročník]],'2. Kategorie'!B:E,3,0),IF(Tabulka2[[#This Row],[m/ž]]="Z",VLOOKUP(Tabulka2[[#This Row],[ročník]],'2. Kategorie'!B:E,3,0),"?")))</f>
        <v>?</v>
      </c>
      <c r="H276" s="11" t="str">
        <f>IF(COUNTIFS(Tabulka2[start. č.],Tabulka2[[#This Row],[start. č.]])&gt;1,"duplicita!","ok")</f>
        <v>ok</v>
      </c>
    </row>
    <row r="277" spans="2:8" x14ac:dyDescent="0.2">
      <c r="B277" s="19"/>
      <c r="C277" s="20"/>
      <c r="D277" s="19"/>
      <c r="E277" s="20"/>
      <c r="F277" s="19"/>
      <c r="G277" s="15" t="str">
        <f>IF(ISBLANK('1. Index'!$C$13),"-",IF(Tabulka2[[#This Row],[m/ž]]="M",VLOOKUP(Tabulka2[[#This Row],[ročník]],'2. Kategorie'!B:E,3,0),IF(Tabulka2[[#This Row],[m/ž]]="Z",VLOOKUP(Tabulka2[[#This Row],[ročník]],'2. Kategorie'!B:E,3,0),"?")))</f>
        <v>?</v>
      </c>
      <c r="H277" s="11" t="str">
        <f>IF(COUNTIFS(Tabulka2[start. č.],Tabulka2[[#This Row],[start. č.]])&gt;1,"duplicita!","ok")</f>
        <v>ok</v>
      </c>
    </row>
    <row r="278" spans="2:8" x14ac:dyDescent="0.2">
      <c r="B278" s="19"/>
      <c r="C278" s="20"/>
      <c r="D278" s="19"/>
      <c r="E278" s="20"/>
      <c r="F278" s="19"/>
      <c r="G278" s="15" t="str">
        <f>IF(ISBLANK('1. Index'!$C$13),"-",IF(Tabulka2[[#This Row],[m/ž]]="M",VLOOKUP(Tabulka2[[#This Row],[ročník]],'2. Kategorie'!B:E,3,0),IF(Tabulka2[[#This Row],[m/ž]]="Z",VLOOKUP(Tabulka2[[#This Row],[ročník]],'2. Kategorie'!B:E,3,0),"?")))</f>
        <v>?</v>
      </c>
      <c r="H278" s="11" t="str">
        <f>IF(COUNTIFS(Tabulka2[start. č.],Tabulka2[[#This Row],[start. č.]])&gt;1,"duplicita!","ok")</f>
        <v>ok</v>
      </c>
    </row>
    <row r="279" spans="2:8" x14ac:dyDescent="0.2">
      <c r="B279" s="19"/>
      <c r="C279" s="20"/>
      <c r="D279" s="19"/>
      <c r="E279" s="20"/>
      <c r="F279" s="19"/>
      <c r="G279" s="15" t="str">
        <f>IF(ISBLANK('1. Index'!$C$13),"-",IF(Tabulka2[[#This Row],[m/ž]]="M",VLOOKUP(Tabulka2[[#This Row],[ročník]],'2. Kategorie'!B:E,3,0),IF(Tabulka2[[#This Row],[m/ž]]="Z",VLOOKUP(Tabulka2[[#This Row],[ročník]],'2. Kategorie'!B:E,3,0),"?")))</f>
        <v>?</v>
      </c>
      <c r="H279" s="11" t="str">
        <f>IF(COUNTIFS(Tabulka2[start. č.],Tabulka2[[#This Row],[start. č.]])&gt;1,"duplicita!","ok")</f>
        <v>ok</v>
      </c>
    </row>
    <row r="280" spans="2:8" x14ac:dyDescent="0.2">
      <c r="B280" s="19"/>
      <c r="C280" s="20"/>
      <c r="D280" s="19"/>
      <c r="E280" s="20"/>
      <c r="F280" s="19"/>
      <c r="G280" s="15" t="str">
        <f>IF(ISBLANK('1. Index'!$C$13),"-",IF(Tabulka2[[#This Row],[m/ž]]="M",VLOOKUP(Tabulka2[[#This Row],[ročník]],'2. Kategorie'!B:E,3,0),IF(Tabulka2[[#This Row],[m/ž]]="Z",VLOOKUP(Tabulka2[[#This Row],[ročník]],'2. Kategorie'!B:E,3,0),"?")))</f>
        <v>?</v>
      </c>
      <c r="H280" s="11" t="str">
        <f>IF(COUNTIFS(Tabulka2[start. č.],Tabulka2[[#This Row],[start. č.]])&gt;1,"duplicita!","ok")</f>
        <v>ok</v>
      </c>
    </row>
    <row r="281" spans="2:8" x14ac:dyDescent="0.2">
      <c r="B281" s="19"/>
      <c r="C281" s="20"/>
      <c r="D281" s="19"/>
      <c r="E281" s="20"/>
      <c r="F281" s="19"/>
      <c r="G281" s="15" t="str">
        <f>IF(ISBLANK('1. Index'!$C$13),"-",IF(Tabulka2[[#This Row],[m/ž]]="M",VLOOKUP(Tabulka2[[#This Row],[ročník]],'2. Kategorie'!B:E,3,0),IF(Tabulka2[[#This Row],[m/ž]]="Z",VLOOKUP(Tabulka2[[#This Row],[ročník]],'2. Kategorie'!B:E,3,0),"?")))</f>
        <v>?</v>
      </c>
      <c r="H281" s="11" t="str">
        <f>IF(COUNTIFS(Tabulka2[start. č.],Tabulka2[[#This Row],[start. č.]])&gt;1,"duplicita!","ok")</f>
        <v>ok</v>
      </c>
    </row>
    <row r="282" spans="2:8" x14ac:dyDescent="0.2">
      <c r="B282" s="19"/>
      <c r="C282" s="20"/>
      <c r="D282" s="19"/>
      <c r="E282" s="20"/>
      <c r="F282" s="19"/>
      <c r="G282" s="15" t="str">
        <f>IF(ISBLANK('1. Index'!$C$13),"-",IF(Tabulka2[[#This Row],[m/ž]]="M",VLOOKUP(Tabulka2[[#This Row],[ročník]],'2. Kategorie'!B:E,3,0),IF(Tabulka2[[#This Row],[m/ž]]="Z",VLOOKUP(Tabulka2[[#This Row],[ročník]],'2. Kategorie'!B:E,3,0),"?")))</f>
        <v>?</v>
      </c>
      <c r="H282" s="11" t="str">
        <f>IF(COUNTIFS(Tabulka2[start. č.],Tabulka2[[#This Row],[start. č.]])&gt;1,"duplicita!","ok")</f>
        <v>ok</v>
      </c>
    </row>
    <row r="283" spans="2:8" x14ac:dyDescent="0.2">
      <c r="B283" s="19"/>
      <c r="C283" s="20"/>
      <c r="D283" s="19"/>
      <c r="E283" s="20"/>
      <c r="F283" s="19"/>
      <c r="G283" s="15" t="str">
        <f>IF(ISBLANK('1. Index'!$C$13),"-",IF(Tabulka2[[#This Row],[m/ž]]="M",VLOOKUP(Tabulka2[[#This Row],[ročník]],'2. Kategorie'!B:E,3,0),IF(Tabulka2[[#This Row],[m/ž]]="Z",VLOOKUP(Tabulka2[[#This Row],[ročník]],'2. Kategorie'!B:E,3,0),"?")))</f>
        <v>?</v>
      </c>
      <c r="H283" s="11" t="str">
        <f>IF(COUNTIFS(Tabulka2[start. č.],Tabulka2[[#This Row],[start. č.]])&gt;1,"duplicita!","ok")</f>
        <v>ok</v>
      </c>
    </row>
    <row r="284" spans="2:8" x14ac:dyDescent="0.2">
      <c r="B284" s="19"/>
      <c r="C284" s="20"/>
      <c r="D284" s="19"/>
      <c r="E284" s="20"/>
      <c r="F284" s="19"/>
      <c r="G284" s="15" t="str">
        <f>IF(ISBLANK('1. Index'!$C$13),"-",IF(Tabulka2[[#This Row],[m/ž]]="M",VLOOKUP(Tabulka2[[#This Row],[ročník]],'2. Kategorie'!B:E,3,0),IF(Tabulka2[[#This Row],[m/ž]]="Z",VLOOKUP(Tabulka2[[#This Row],[ročník]],'2. Kategorie'!B:E,3,0),"?")))</f>
        <v>?</v>
      </c>
      <c r="H284" s="11" t="str">
        <f>IF(COUNTIFS(Tabulka2[start. č.],Tabulka2[[#This Row],[start. č.]])&gt;1,"duplicita!","ok")</f>
        <v>ok</v>
      </c>
    </row>
    <row r="285" spans="2:8" x14ac:dyDescent="0.2">
      <c r="B285" s="19"/>
      <c r="C285" s="20"/>
      <c r="D285" s="19"/>
      <c r="E285" s="20"/>
      <c r="F285" s="19"/>
      <c r="G285" s="15" t="str">
        <f>IF(ISBLANK('1. Index'!$C$13),"-",IF(Tabulka2[[#This Row],[m/ž]]="M",VLOOKUP(Tabulka2[[#This Row],[ročník]],'2. Kategorie'!B:E,3,0),IF(Tabulka2[[#This Row],[m/ž]]="Z",VLOOKUP(Tabulka2[[#This Row],[ročník]],'2. Kategorie'!B:E,3,0),"?")))</f>
        <v>?</v>
      </c>
      <c r="H285" s="11" t="str">
        <f>IF(COUNTIFS(Tabulka2[start. č.],Tabulka2[[#This Row],[start. č.]])&gt;1,"duplicita!","ok")</f>
        <v>ok</v>
      </c>
    </row>
    <row r="286" spans="2:8" x14ac:dyDescent="0.2">
      <c r="B286" s="19"/>
      <c r="C286" s="20"/>
      <c r="D286" s="19"/>
      <c r="E286" s="20"/>
      <c r="F286" s="19"/>
      <c r="G286" s="15" t="str">
        <f>IF(ISBLANK('1. Index'!$C$13),"-",IF(Tabulka2[[#This Row],[m/ž]]="M",VLOOKUP(Tabulka2[[#This Row],[ročník]],'2. Kategorie'!B:E,3,0),IF(Tabulka2[[#This Row],[m/ž]]="Z",VLOOKUP(Tabulka2[[#This Row],[ročník]],'2. Kategorie'!B:E,3,0),"?")))</f>
        <v>?</v>
      </c>
      <c r="H286" s="11" t="str">
        <f>IF(COUNTIFS(Tabulka2[start. č.],Tabulka2[[#This Row],[start. č.]])&gt;1,"duplicita!","ok")</f>
        <v>ok</v>
      </c>
    </row>
    <row r="287" spans="2:8" x14ac:dyDescent="0.2">
      <c r="B287" s="19"/>
      <c r="C287" s="20"/>
      <c r="D287" s="19"/>
      <c r="E287" s="20"/>
      <c r="F287" s="19"/>
      <c r="G287" s="15" t="str">
        <f>IF(ISBLANK('1. Index'!$C$13),"-",IF(Tabulka2[[#This Row],[m/ž]]="M",VLOOKUP(Tabulka2[[#This Row],[ročník]],'2. Kategorie'!B:E,3,0),IF(Tabulka2[[#This Row],[m/ž]]="Z",VLOOKUP(Tabulka2[[#This Row],[ročník]],'2. Kategorie'!B:E,3,0),"?")))</f>
        <v>?</v>
      </c>
      <c r="H287" s="11" t="str">
        <f>IF(COUNTIFS(Tabulka2[start. č.],Tabulka2[[#This Row],[start. č.]])&gt;1,"duplicita!","ok")</f>
        <v>ok</v>
      </c>
    </row>
    <row r="288" spans="2:8" x14ac:dyDescent="0.2">
      <c r="B288" s="19"/>
      <c r="C288" s="20"/>
      <c r="D288" s="19"/>
      <c r="E288" s="20"/>
      <c r="F288" s="19"/>
      <c r="G288" s="15" t="str">
        <f>IF(ISBLANK('1. Index'!$C$13),"-",IF(Tabulka2[[#This Row],[m/ž]]="M",VLOOKUP(Tabulka2[[#This Row],[ročník]],'2. Kategorie'!B:E,3,0),IF(Tabulka2[[#This Row],[m/ž]]="Z",VLOOKUP(Tabulka2[[#This Row],[ročník]],'2. Kategorie'!B:E,3,0),"?")))</f>
        <v>?</v>
      </c>
      <c r="H288" s="11" t="str">
        <f>IF(COUNTIFS(Tabulka2[start. č.],Tabulka2[[#This Row],[start. č.]])&gt;1,"duplicita!","ok")</f>
        <v>ok</v>
      </c>
    </row>
    <row r="289" spans="2:8" x14ac:dyDescent="0.2">
      <c r="B289" s="19"/>
      <c r="C289" s="20"/>
      <c r="D289" s="19"/>
      <c r="E289" s="20"/>
      <c r="F289" s="19"/>
      <c r="G289" s="15" t="str">
        <f>IF(ISBLANK('1. Index'!$C$13),"-",IF(Tabulka2[[#This Row],[m/ž]]="M",VLOOKUP(Tabulka2[[#This Row],[ročník]],'2. Kategorie'!B:E,3,0),IF(Tabulka2[[#This Row],[m/ž]]="Z",VLOOKUP(Tabulka2[[#This Row],[ročník]],'2. Kategorie'!B:E,3,0),"?")))</f>
        <v>?</v>
      </c>
      <c r="H289" s="11" t="str">
        <f>IF(COUNTIFS(Tabulka2[start. č.],Tabulka2[[#This Row],[start. č.]])&gt;1,"duplicita!","ok")</f>
        <v>ok</v>
      </c>
    </row>
    <row r="290" spans="2:8" x14ac:dyDescent="0.2">
      <c r="B290" s="19"/>
      <c r="C290" s="20"/>
      <c r="D290" s="19"/>
      <c r="E290" s="20"/>
      <c r="F290" s="19"/>
      <c r="G290" s="15" t="str">
        <f>IF(ISBLANK('1. Index'!$C$13),"-",IF(Tabulka2[[#This Row],[m/ž]]="M",VLOOKUP(Tabulka2[[#This Row],[ročník]],'2. Kategorie'!B:E,3,0),IF(Tabulka2[[#This Row],[m/ž]]="Z",VLOOKUP(Tabulka2[[#This Row],[ročník]],'2. Kategorie'!B:E,3,0),"?")))</f>
        <v>?</v>
      </c>
      <c r="H290" s="11" t="str">
        <f>IF(COUNTIFS(Tabulka2[start. č.],Tabulka2[[#This Row],[start. č.]])&gt;1,"duplicita!","ok")</f>
        <v>ok</v>
      </c>
    </row>
    <row r="291" spans="2:8" x14ac:dyDescent="0.2">
      <c r="B291" s="19"/>
      <c r="C291" s="20"/>
      <c r="D291" s="19"/>
      <c r="E291" s="20"/>
      <c r="F291" s="19"/>
      <c r="G291" s="15" t="str">
        <f>IF(ISBLANK('1. Index'!$C$13),"-",IF(Tabulka2[[#This Row],[m/ž]]="M",VLOOKUP(Tabulka2[[#This Row],[ročník]],'2. Kategorie'!B:E,3,0),IF(Tabulka2[[#This Row],[m/ž]]="Z",VLOOKUP(Tabulka2[[#This Row],[ročník]],'2. Kategorie'!B:E,3,0),"?")))</f>
        <v>?</v>
      </c>
      <c r="H291" s="11" t="str">
        <f>IF(COUNTIFS(Tabulka2[start. č.],Tabulka2[[#This Row],[start. č.]])&gt;1,"duplicita!","ok")</f>
        <v>ok</v>
      </c>
    </row>
    <row r="292" spans="2:8" x14ac:dyDescent="0.2">
      <c r="B292" s="19"/>
      <c r="C292" s="20"/>
      <c r="D292" s="19"/>
      <c r="E292" s="20"/>
      <c r="F292" s="19"/>
      <c r="G292" s="15" t="str">
        <f>IF(ISBLANK('1. Index'!$C$13),"-",IF(Tabulka2[[#This Row],[m/ž]]="M",VLOOKUP(Tabulka2[[#This Row],[ročník]],'2. Kategorie'!B:E,3,0),IF(Tabulka2[[#This Row],[m/ž]]="Z",VLOOKUP(Tabulka2[[#This Row],[ročník]],'2. Kategorie'!B:E,3,0),"?")))</f>
        <v>?</v>
      </c>
      <c r="H292" s="11" t="str">
        <f>IF(COUNTIFS(Tabulka2[start. č.],Tabulka2[[#This Row],[start. č.]])&gt;1,"duplicita!","ok")</f>
        <v>ok</v>
      </c>
    </row>
    <row r="293" spans="2:8" x14ac:dyDescent="0.2">
      <c r="B293" s="19"/>
      <c r="C293" s="20"/>
      <c r="D293" s="19"/>
      <c r="E293" s="20"/>
      <c r="F293" s="19"/>
      <c r="G293" s="15" t="str">
        <f>IF(ISBLANK('1. Index'!$C$13),"-",IF(Tabulka2[[#This Row],[m/ž]]="M",VLOOKUP(Tabulka2[[#This Row],[ročník]],'2. Kategorie'!B:E,3,0),IF(Tabulka2[[#This Row],[m/ž]]="Z",VLOOKUP(Tabulka2[[#This Row],[ročník]],'2. Kategorie'!B:E,3,0),"?")))</f>
        <v>?</v>
      </c>
      <c r="H293" s="11" t="str">
        <f>IF(COUNTIFS(Tabulka2[start. č.],Tabulka2[[#This Row],[start. č.]])&gt;1,"duplicita!","ok")</f>
        <v>ok</v>
      </c>
    </row>
    <row r="294" spans="2:8" x14ac:dyDescent="0.2">
      <c r="B294" s="19"/>
      <c r="C294" s="20"/>
      <c r="D294" s="19"/>
      <c r="E294" s="20"/>
      <c r="F294" s="19"/>
      <c r="G294" s="15" t="str">
        <f>IF(ISBLANK('1. Index'!$C$13),"-",IF(Tabulka2[[#This Row],[m/ž]]="M",VLOOKUP(Tabulka2[[#This Row],[ročník]],'2. Kategorie'!B:E,3,0),IF(Tabulka2[[#This Row],[m/ž]]="Z",VLOOKUP(Tabulka2[[#This Row],[ročník]],'2. Kategorie'!B:E,3,0),"?")))</f>
        <v>?</v>
      </c>
      <c r="H294" s="11" t="str">
        <f>IF(COUNTIFS(Tabulka2[start. č.],Tabulka2[[#This Row],[start. č.]])&gt;1,"duplicita!","ok")</f>
        <v>ok</v>
      </c>
    </row>
    <row r="295" spans="2:8" x14ac:dyDescent="0.2">
      <c r="B295" s="19"/>
      <c r="C295" s="20"/>
      <c r="D295" s="19"/>
      <c r="E295" s="20"/>
      <c r="F295" s="19"/>
      <c r="G295" s="15" t="str">
        <f>IF(ISBLANK('1. Index'!$C$13),"-",IF(Tabulka2[[#This Row],[m/ž]]="M",VLOOKUP(Tabulka2[[#This Row],[ročník]],'2. Kategorie'!B:E,3,0),IF(Tabulka2[[#This Row],[m/ž]]="Z",VLOOKUP(Tabulka2[[#This Row],[ročník]],'2. Kategorie'!B:E,3,0),"?")))</f>
        <v>?</v>
      </c>
      <c r="H295" s="11" t="str">
        <f>IF(COUNTIFS(Tabulka2[start. č.],Tabulka2[[#This Row],[start. č.]])&gt;1,"duplicita!","ok")</f>
        <v>ok</v>
      </c>
    </row>
    <row r="296" spans="2:8" x14ac:dyDescent="0.2">
      <c r="B296" s="19"/>
      <c r="C296" s="20"/>
      <c r="D296" s="19"/>
      <c r="E296" s="20"/>
      <c r="F296" s="19"/>
      <c r="G296" s="15" t="str">
        <f>IF(ISBLANK('1. Index'!$C$13),"-",IF(Tabulka2[[#This Row],[m/ž]]="M",VLOOKUP(Tabulka2[[#This Row],[ročník]],'2. Kategorie'!B:E,3,0),IF(Tabulka2[[#This Row],[m/ž]]="Z",VLOOKUP(Tabulka2[[#This Row],[ročník]],'2. Kategorie'!B:E,3,0),"?")))</f>
        <v>?</v>
      </c>
      <c r="H296" s="11" t="str">
        <f>IF(COUNTIFS(Tabulka2[start. č.],Tabulka2[[#This Row],[start. č.]])&gt;1,"duplicita!","ok")</f>
        <v>ok</v>
      </c>
    </row>
    <row r="297" spans="2:8" x14ac:dyDescent="0.2">
      <c r="B297" s="19"/>
      <c r="C297" s="20"/>
      <c r="D297" s="19"/>
      <c r="E297" s="20"/>
      <c r="F297" s="19"/>
      <c r="G297" s="15" t="str">
        <f>IF(ISBLANK('1. Index'!$C$13),"-",IF(Tabulka2[[#This Row],[m/ž]]="M",VLOOKUP(Tabulka2[[#This Row],[ročník]],'2. Kategorie'!B:E,3,0),IF(Tabulka2[[#This Row],[m/ž]]="Z",VLOOKUP(Tabulka2[[#This Row],[ročník]],'2. Kategorie'!B:E,3,0),"?")))</f>
        <v>?</v>
      </c>
      <c r="H297" s="11" t="str">
        <f>IF(COUNTIFS(Tabulka2[start. č.],Tabulka2[[#This Row],[start. č.]])&gt;1,"duplicita!","ok")</f>
        <v>ok</v>
      </c>
    </row>
    <row r="298" spans="2:8" x14ac:dyDescent="0.2">
      <c r="B298" s="19"/>
      <c r="C298" s="20"/>
      <c r="D298" s="19"/>
      <c r="E298" s="20"/>
      <c r="F298" s="19"/>
      <c r="G298" s="15" t="str">
        <f>IF(ISBLANK('1. Index'!$C$13),"-",IF(Tabulka2[[#This Row],[m/ž]]="M",VLOOKUP(Tabulka2[[#This Row],[ročník]],'2. Kategorie'!B:E,3,0),IF(Tabulka2[[#This Row],[m/ž]]="Z",VLOOKUP(Tabulka2[[#This Row],[ročník]],'2. Kategorie'!B:E,3,0),"?")))</f>
        <v>?</v>
      </c>
      <c r="H298" s="11" t="str">
        <f>IF(COUNTIFS(Tabulka2[start. č.],Tabulka2[[#This Row],[start. č.]])&gt;1,"duplicita!","ok")</f>
        <v>ok</v>
      </c>
    </row>
    <row r="299" spans="2:8" x14ac:dyDescent="0.2">
      <c r="B299" s="19"/>
      <c r="C299" s="20"/>
      <c r="D299" s="19"/>
      <c r="E299" s="20"/>
      <c r="F299" s="19"/>
      <c r="G299" s="15" t="str">
        <f>IF(ISBLANK('1. Index'!$C$13),"-",IF(Tabulka2[[#This Row],[m/ž]]="M",VLOOKUP(Tabulka2[[#This Row],[ročník]],'2. Kategorie'!B:E,3,0),IF(Tabulka2[[#This Row],[m/ž]]="Z",VLOOKUP(Tabulka2[[#This Row],[ročník]],'2. Kategorie'!B:E,3,0),"?")))</f>
        <v>?</v>
      </c>
      <c r="H299" s="11" t="str">
        <f>IF(COUNTIFS(Tabulka2[start. č.],Tabulka2[[#This Row],[start. č.]])&gt;1,"duplicita!","ok")</f>
        <v>ok</v>
      </c>
    </row>
    <row r="300" spans="2:8" x14ac:dyDescent="0.2">
      <c r="B300" s="19"/>
      <c r="C300" s="20"/>
      <c r="D300" s="19"/>
      <c r="E300" s="20"/>
      <c r="F300" s="19"/>
      <c r="G300" s="15" t="str">
        <f>IF(ISBLANK('1. Index'!$C$13),"-",IF(Tabulka2[[#This Row],[m/ž]]="M",VLOOKUP(Tabulka2[[#This Row],[ročník]],'2. Kategorie'!B:E,3,0),IF(Tabulka2[[#This Row],[m/ž]]="Z",VLOOKUP(Tabulka2[[#This Row],[ročník]],'2. Kategorie'!B:E,3,0),"?")))</f>
        <v>?</v>
      </c>
      <c r="H300" s="11" t="str">
        <f>IF(COUNTIFS(Tabulka2[start. č.],Tabulka2[[#This Row],[start. č.]])&gt;1,"duplicita!","ok")</f>
        <v>ok</v>
      </c>
    </row>
    <row r="301" spans="2:8" x14ac:dyDescent="0.2">
      <c r="B301" s="19"/>
      <c r="C301" s="20"/>
      <c r="D301" s="19"/>
      <c r="E301" s="20"/>
      <c r="F301" s="19"/>
      <c r="G301" s="15" t="str">
        <f>IF(ISBLANK('1. Index'!$C$13),"-",IF(Tabulka2[[#This Row],[m/ž]]="M",VLOOKUP(Tabulka2[[#This Row],[ročník]],'2. Kategorie'!B:E,3,0),IF(Tabulka2[[#This Row],[m/ž]]="Z",VLOOKUP(Tabulka2[[#This Row],[ročník]],'2. Kategorie'!B:E,3,0),"?")))</f>
        <v>?</v>
      </c>
      <c r="H301" s="11" t="str">
        <f>IF(COUNTIFS(Tabulka2[start. č.],Tabulka2[[#This Row],[start. č.]])&gt;1,"duplicita!","ok")</f>
        <v>ok</v>
      </c>
    </row>
    <row r="302" spans="2:8" x14ac:dyDescent="0.2">
      <c r="B302" s="19"/>
      <c r="C302" s="20"/>
      <c r="D302" s="19"/>
      <c r="E302" s="20"/>
      <c r="F302" s="19"/>
      <c r="G302" s="15" t="str">
        <f>IF(ISBLANK('1. Index'!$C$13),"-",IF(Tabulka2[[#This Row],[m/ž]]="M",VLOOKUP(Tabulka2[[#This Row],[ročník]],'2. Kategorie'!B:E,3,0),IF(Tabulka2[[#This Row],[m/ž]]="Z",VLOOKUP(Tabulka2[[#This Row],[ročník]],'2. Kategorie'!B:E,3,0),"?")))</f>
        <v>?</v>
      </c>
      <c r="H302" s="11" t="str">
        <f>IF(COUNTIFS(Tabulka2[start. č.],Tabulka2[[#This Row],[start. č.]])&gt;1,"duplicita!","ok")</f>
        <v>ok</v>
      </c>
    </row>
    <row r="303" spans="2:8" x14ac:dyDescent="0.2">
      <c r="B303" s="19"/>
      <c r="C303" s="20"/>
      <c r="D303" s="19"/>
      <c r="E303" s="20"/>
      <c r="F303" s="19"/>
      <c r="G303" s="15" t="str">
        <f>IF(ISBLANK('1. Index'!$C$13),"-",IF(Tabulka2[[#This Row],[m/ž]]="M",VLOOKUP(Tabulka2[[#This Row],[ročník]],'2. Kategorie'!B:E,3,0),IF(Tabulka2[[#This Row],[m/ž]]="Z",VLOOKUP(Tabulka2[[#This Row],[ročník]],'2. Kategorie'!B:E,3,0),"?")))</f>
        <v>?</v>
      </c>
      <c r="H303" s="11" t="str">
        <f>IF(COUNTIFS(Tabulka2[start. č.],Tabulka2[[#This Row],[start. č.]])&gt;1,"duplicita!","ok")</f>
        <v>ok</v>
      </c>
    </row>
    <row r="304" spans="2:8" x14ac:dyDescent="0.2">
      <c r="B304" s="19"/>
      <c r="C304" s="20"/>
      <c r="D304" s="19"/>
      <c r="E304" s="20"/>
      <c r="F304" s="19"/>
      <c r="G304" s="15" t="str">
        <f>IF(ISBLANK('1. Index'!$C$13),"-",IF(Tabulka2[[#This Row],[m/ž]]="M",VLOOKUP(Tabulka2[[#This Row],[ročník]],'2. Kategorie'!B:E,3,0),IF(Tabulka2[[#This Row],[m/ž]]="Z",VLOOKUP(Tabulka2[[#This Row],[ročník]],'2. Kategorie'!B:E,3,0),"?")))</f>
        <v>?</v>
      </c>
      <c r="H304" s="11" t="str">
        <f>IF(COUNTIFS(Tabulka2[start. č.],Tabulka2[[#This Row],[start. č.]])&gt;1,"duplicita!","ok")</f>
        <v>ok</v>
      </c>
    </row>
    <row r="305" spans="2:8" x14ac:dyDescent="0.2">
      <c r="B305" s="19"/>
      <c r="C305" s="20"/>
      <c r="D305" s="19"/>
      <c r="E305" s="20"/>
      <c r="F305" s="19"/>
      <c r="G305" s="15" t="str">
        <f>IF(ISBLANK('1. Index'!$C$13),"-",IF(Tabulka2[[#This Row],[m/ž]]="M",VLOOKUP(Tabulka2[[#This Row],[ročník]],'2. Kategorie'!B:E,3,0),IF(Tabulka2[[#This Row],[m/ž]]="Z",VLOOKUP(Tabulka2[[#This Row],[ročník]],'2. Kategorie'!B:E,3,0),"?")))</f>
        <v>?</v>
      </c>
      <c r="H305" s="11" t="str">
        <f>IF(COUNTIFS(Tabulka2[start. č.],Tabulka2[[#This Row],[start. č.]])&gt;1,"duplicita!","ok")</f>
        <v>ok</v>
      </c>
    </row>
    <row r="306" spans="2:8" x14ac:dyDescent="0.2">
      <c r="B306" s="19"/>
      <c r="C306" s="20"/>
      <c r="D306" s="19"/>
      <c r="E306" s="20"/>
      <c r="F306" s="19"/>
      <c r="G306" s="15" t="str">
        <f>IF(ISBLANK('1. Index'!$C$13),"-",IF(Tabulka2[[#This Row],[m/ž]]="M",VLOOKUP(Tabulka2[[#This Row],[ročník]],'2. Kategorie'!B:E,3,0),IF(Tabulka2[[#This Row],[m/ž]]="Z",VLOOKUP(Tabulka2[[#This Row],[ročník]],'2. Kategorie'!B:E,3,0),"?")))</f>
        <v>?</v>
      </c>
      <c r="H306" s="11" t="str">
        <f>IF(COUNTIFS(Tabulka2[start. č.],Tabulka2[[#This Row],[start. č.]])&gt;1,"duplicita!","ok")</f>
        <v>ok</v>
      </c>
    </row>
    <row r="307" spans="2:8" x14ac:dyDescent="0.2">
      <c r="B307" s="19"/>
      <c r="C307" s="20"/>
      <c r="D307" s="19"/>
      <c r="E307" s="20"/>
      <c r="F307" s="19"/>
      <c r="G307" s="15" t="str">
        <f>IF(ISBLANK('1. Index'!$C$13),"-",IF(Tabulka2[[#This Row],[m/ž]]="M",VLOOKUP(Tabulka2[[#This Row],[ročník]],'2. Kategorie'!B:E,3,0),IF(Tabulka2[[#This Row],[m/ž]]="Z",VLOOKUP(Tabulka2[[#This Row],[ročník]],'2. Kategorie'!B:E,3,0),"?")))</f>
        <v>?</v>
      </c>
      <c r="H307" s="11" t="str">
        <f>IF(COUNTIFS(Tabulka2[start. č.],Tabulka2[[#This Row],[start. č.]])&gt;1,"duplicita!","ok")</f>
        <v>ok</v>
      </c>
    </row>
    <row r="308" spans="2:8" x14ac:dyDescent="0.2">
      <c r="B308" s="19"/>
      <c r="C308" s="20"/>
      <c r="D308" s="19"/>
      <c r="E308" s="20"/>
      <c r="F308" s="19"/>
      <c r="G308" s="15" t="str">
        <f>IF(ISBLANK('1. Index'!$C$13),"-",IF(Tabulka2[[#This Row],[m/ž]]="M",VLOOKUP(Tabulka2[[#This Row],[ročník]],'2. Kategorie'!B:E,3,0),IF(Tabulka2[[#This Row],[m/ž]]="Z",VLOOKUP(Tabulka2[[#This Row],[ročník]],'2. Kategorie'!B:E,3,0),"?")))</f>
        <v>?</v>
      </c>
      <c r="H308" s="11" t="str">
        <f>IF(COUNTIFS(Tabulka2[start. č.],Tabulka2[[#This Row],[start. č.]])&gt;1,"duplicita!","ok")</f>
        <v>ok</v>
      </c>
    </row>
    <row r="309" spans="2:8" x14ac:dyDescent="0.2">
      <c r="B309" s="19"/>
      <c r="C309" s="20"/>
      <c r="D309" s="19"/>
      <c r="E309" s="20"/>
      <c r="F309" s="19"/>
      <c r="G309" s="16" t="str">
        <f>IF(ISBLANK('1. Index'!$C$13),"-",IF(Tabulka2[[#This Row],[m/ž]]="M",VLOOKUP(Tabulka2[[#This Row],[ročník]],'2. Kategorie'!B:E,3,0),IF(Tabulka2[[#This Row],[m/ž]]="Z",VLOOKUP(Tabulka2[[#This Row],[ročník]],'2. Kategorie'!B:E,3,0),"?")))</f>
        <v>?</v>
      </c>
      <c r="H309" s="12" t="str">
        <f>IF(COUNTIFS(Tabulka2[start. č.],Tabulka2[[#This Row],[start. č.]])&gt;1,"duplicita!","ok")</f>
        <v>ok</v>
      </c>
    </row>
  </sheetData>
  <sheetProtection password="C7B2" sheet="1" objects="1" scenarios="1" selectLockedCells="1" autoFilter="0"/>
  <conditionalFormatting sqref="H10:H309">
    <cfRule type="beginsWith" dxfId="28" priority="3" operator="beginsWith" text="ok">
      <formula>LEFT(H10,LEN("ok"))="ok"</formula>
    </cfRule>
  </conditionalFormatting>
  <conditionalFormatting sqref="B10:F309">
    <cfRule type="notContainsBlanks" dxfId="27" priority="1">
      <formula>LEN(TRIM(B10))&gt;0</formula>
    </cfRule>
    <cfRule type="containsBlanks" dxfId="26" priority="2">
      <formula>LEN(TRIM(B10))=0</formula>
    </cfRule>
  </conditionalFormatting>
  <dataValidations count="2">
    <dataValidation type="whole" allowBlank="1" showInputMessage="1" showErrorMessage="1" errorTitle="Chybně zadaný ročník" error="Zadej rok narození, např. 1970._x000a__x000a_Rok narození nesmí být v budoucnosti!" sqref="D10:D309">
      <formula1>1900</formula1>
      <formula2>YEAR(TODAY())</formula2>
    </dataValidation>
    <dataValidation type="list" allowBlank="1" showInputMessage="1" showErrorMessage="1" errorTitle="Zadej pohlaví" error="Povolené hodnoty jsou pouze:_x000a_M pro muže a _x000a_Z pro ženy" sqref="F10:F309">
      <formula1>"M,Z"</formula1>
    </dataValidation>
  </dataValidations>
  <pageMargins left="0.39370078740157483" right="0.39370078740157483" top="0" bottom="0.39370078740157483" header="0.31496062992125984" footer="0.31496062992125984"/>
  <pageSetup paperSize="9" orientation="portrait" r:id="rId1"/>
  <pictur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09"/>
  <sheetViews>
    <sheetView showGridLines="0" showRowColHeaders="0" tabSelected="1" workbookViewId="0">
      <selection activeCell="C10" sqref="C10"/>
    </sheetView>
  </sheetViews>
  <sheetFormatPr defaultColWidth="9.140625" defaultRowHeight="12.75" x14ac:dyDescent="0.2"/>
  <cols>
    <col min="1" max="1" width="3.5703125" style="1" customWidth="1"/>
    <col min="2" max="2" width="5.5703125" style="1" customWidth="1"/>
    <col min="3" max="3" width="6.5703125" style="1" bestFit="1" customWidth="1"/>
    <col min="4" max="4" width="23.5703125" style="1" bestFit="1" customWidth="1"/>
    <col min="5" max="5" width="6.5703125" style="1" customWidth="1"/>
    <col min="6" max="6" width="20.5703125" style="1" customWidth="1"/>
    <col min="7" max="7" width="4.140625" style="2" bestFit="1" customWidth="1"/>
    <col min="8" max="9" width="4" style="2" bestFit="1" customWidth="1"/>
    <col min="10" max="10" width="3.5703125" style="2" bestFit="1" customWidth="1"/>
    <col min="11" max="11" width="9.5703125" style="1" customWidth="1"/>
    <col min="12" max="12" width="8.42578125" style="2" bestFit="1" customWidth="1"/>
    <col min="13" max="13" width="7.42578125" style="1" bestFit="1" customWidth="1"/>
    <col min="14" max="16384" width="9.140625" style="1"/>
  </cols>
  <sheetData>
    <row r="2" spans="2:13" ht="15.75" x14ac:dyDescent="0.25">
      <c r="B2" s="3" t="s">
        <v>62</v>
      </c>
      <c r="D2" s="2"/>
      <c r="F2" s="2"/>
      <c r="L2" s="1"/>
      <c r="M2" s="7" t="str">
        <f>IF(ISBLANK('1. Index'!C10),"-",'1. Index'!C10)</f>
        <v>Svatováclavský běh Vodňany</v>
      </c>
    </row>
    <row r="3" spans="2:13" ht="15" customHeight="1" x14ac:dyDescent="0.25">
      <c r="B3" s="2"/>
      <c r="D3" s="2"/>
      <c r="F3" s="2"/>
      <c r="L3" s="67">
        <f>IF(ISBLANK('1. Index'!C13),"-",'1. Index'!C13)</f>
        <v>43006</v>
      </c>
      <c r="M3" s="67"/>
    </row>
    <row r="4" spans="2:13" x14ac:dyDescent="0.2">
      <c r="B4" s="24" t="s">
        <v>33</v>
      </c>
    </row>
    <row r="5" spans="2:13" x14ac:dyDescent="0.2">
      <c r="B5" s="1" t="s">
        <v>72</v>
      </c>
    </row>
    <row r="6" spans="2:13" x14ac:dyDescent="0.2">
      <c r="B6" s="1" t="s">
        <v>73</v>
      </c>
    </row>
    <row r="9" spans="2:13" x14ac:dyDescent="0.2">
      <c r="B9" s="1" t="s">
        <v>13</v>
      </c>
      <c r="C9" s="2" t="s">
        <v>0</v>
      </c>
      <c r="D9" s="1" t="s">
        <v>14</v>
      </c>
      <c r="E9" s="2" t="s">
        <v>3</v>
      </c>
      <c r="F9" s="1" t="s">
        <v>1</v>
      </c>
      <c r="G9" s="2" t="s">
        <v>2</v>
      </c>
      <c r="H9" s="2" t="s">
        <v>15</v>
      </c>
      <c r="I9" s="2" t="s">
        <v>16</v>
      </c>
      <c r="J9" s="2" t="s">
        <v>17</v>
      </c>
      <c r="K9" s="43" t="s">
        <v>18</v>
      </c>
      <c r="L9" s="2" t="s">
        <v>5</v>
      </c>
      <c r="M9" s="2" t="s">
        <v>71</v>
      </c>
    </row>
    <row r="10" spans="2:13" x14ac:dyDescent="0.2">
      <c r="B10" s="44">
        <v>1</v>
      </c>
      <c r="C10" s="45">
        <v>28</v>
      </c>
      <c r="D10" s="21" t="str">
        <f>IF(ISBLANK(Tabulka4[[#This Row],[start. č.]]),"-",IF(ISERROR(VLOOKUP(Tabulka4[[#This Row],[start. č.]],'3. REGISTRACE'!B:F,2,0)),"start. č. nebylo registrováno!",VLOOKUP(Tabulka4[[#This Row],[start. č.]],'3. REGISTRACE'!B:F,2,0)))</f>
        <v>Budil Roman</v>
      </c>
      <c r="E10" s="18">
        <f>IF(ISBLANK(Tabulka4[[#This Row],[start. č.]]),"-",IF(ISERROR(VLOOKUP(Tabulka4[[#This Row],[start. č.]],'3. REGISTRACE'!B:F,3,0)),"-",VLOOKUP(Tabulka4[[#This Row],[start. č.]],'3. REGISTRACE'!B:F,3,0)))</f>
        <v>1997</v>
      </c>
      <c r="F10" s="46" t="str">
        <f>IF(ISBLANK(Tabulka4[[#This Row],[start. č.]]),"-",IF(Tabulka4[[#This Row],[příjmení a jméno]]="start. č. nebylo registrováno!","-",IF(VLOOKUP(Tabulka4[[#This Row],[start. č.]],'3. REGISTRACE'!B:F,4,0)=0,"-",VLOOKUP(Tabulka4[[#This Row],[start. č.]],'3. REGISTRACE'!B:F,4,0))))</f>
        <v>PK Vytrvalci RB</v>
      </c>
      <c r="G10" s="18" t="str">
        <f>IF(ISBLANK(Tabulka4[[#This Row],[start. č.]]),"-",IF(Tabulka4[[#This Row],[příjmení a jméno]]="start. č. nebylo registrováno!","-",IF(VLOOKUP(Tabulka4[[#This Row],[start. č.]],'3. REGISTRACE'!B:F,5,0)=0,"-",VLOOKUP(Tabulka4[[#This Row],[start. č.]],'3. REGISTRACE'!B:F,5,0))))</f>
        <v>M</v>
      </c>
      <c r="H10" s="50">
        <v>0</v>
      </c>
      <c r="I10" s="47">
        <v>29</v>
      </c>
      <c r="J10" s="51">
        <v>57</v>
      </c>
      <c r="K10" s="42">
        <f>TIME(Tabulka4[[#This Row],[hod]],Tabulka4[[#This Row],[min]],Tabulka4[[#This Row],[sek]])</f>
        <v>2.0798611111111111E-2</v>
      </c>
      <c r="L10" s="18" t="str">
        <f>IF(ISBLANK(Tabulka4[[#This Row],[start. č.]]),"-",IF(Tabulka4[[#This Row],[příjmení a jméno]]="start. č. nebylo registrováno!","-",IF(VLOOKUP(Tabulka4[[#This Row],[start. č.]],'3. REGISTRACE'!B:G,6,0)=0,"-",VLOOKUP(Tabulka4[[#This Row],[start. č.]],'3. REGISTRACE'!B:G,6,0))))</f>
        <v>A</v>
      </c>
      <c r="M10" s="44">
        <f>IF(Tabulka4[[#This Row],[kategorie]]="-","-",COUNTIFS(G$10:G10,Tabulka4[[#This Row],[m/ž]],L$10:L10,Tabulka4[[#This Row],[kategorie]]))</f>
        <v>1</v>
      </c>
    </row>
    <row r="11" spans="2:13" x14ac:dyDescent="0.2">
      <c r="B11" s="44">
        <v>2</v>
      </c>
      <c r="C11" s="45">
        <v>53</v>
      </c>
      <c r="D11" s="21" t="str">
        <f>IF(ISBLANK(Tabulka4[[#This Row],[start. č.]]),"-",IF(ISERROR(VLOOKUP(Tabulka4[[#This Row],[start. č.]],'3. REGISTRACE'!B:F,2,0)),"start. č. nebylo registrováno!",VLOOKUP(Tabulka4[[#This Row],[start. č.]],'3. REGISTRACE'!B:F,2,0)))</f>
        <v>Csirik Jiří</v>
      </c>
      <c r="E11" s="18">
        <f>IF(ISBLANK(Tabulka4[[#This Row],[start. č.]]),"-",IF(ISERROR(VLOOKUP(Tabulka4[[#This Row],[start. č.]],'3. REGISTRACE'!B:F,3,0)),"-",VLOOKUP(Tabulka4[[#This Row],[start. č.]],'3. REGISTRACE'!B:F,3,0)))</f>
        <v>1992</v>
      </c>
      <c r="F11" s="46" t="str">
        <f>IF(ISBLANK(Tabulka4[[#This Row],[start. č.]]),"-",IF(Tabulka4[[#This Row],[příjmení a jméno]]="start. č. nebylo registrováno!","-",IF(VLOOKUP(Tabulka4[[#This Row],[start. č.]],'3. REGISTRACE'!B:F,4,0)=0,"-",VLOOKUP(Tabulka4[[#This Row],[start. č.]],'3. REGISTRACE'!B:F,4,0))))</f>
        <v>Atletika Písek</v>
      </c>
      <c r="G11" s="18" t="str">
        <f>IF(ISBLANK(Tabulka4[[#This Row],[start. č.]]),"-",IF(Tabulka4[[#This Row],[příjmení a jméno]]="start. č. nebylo registrováno!","-",IF(VLOOKUP(Tabulka4[[#This Row],[start. č.]],'3. REGISTRACE'!B:F,5,0)=0,"-",VLOOKUP(Tabulka4[[#This Row],[start. č.]],'3. REGISTRACE'!B:F,5,0))))</f>
        <v>M</v>
      </c>
      <c r="H11" s="52">
        <v>0</v>
      </c>
      <c r="I11" s="48">
        <v>31</v>
      </c>
      <c r="J11" s="53">
        <v>7</v>
      </c>
      <c r="K11" s="42">
        <f>TIME(Tabulka4[[#This Row],[hod]],Tabulka4[[#This Row],[min]],Tabulka4[[#This Row],[sek]])</f>
        <v>2.1608796296296296E-2</v>
      </c>
      <c r="L11" s="18" t="str">
        <f>IF(ISBLANK(Tabulka4[[#This Row],[start. č.]]),"-",IF(Tabulka4[[#This Row],[příjmení a jméno]]="start. č. nebylo registrováno!","-",IF(VLOOKUP(Tabulka4[[#This Row],[start. č.]],'3. REGISTRACE'!B:G,6,0)=0,"-",VLOOKUP(Tabulka4[[#This Row],[start. č.]],'3. REGISTRACE'!B:G,6,0))))</f>
        <v>A</v>
      </c>
      <c r="M11" s="44">
        <f>IF(Tabulka4[[#This Row],[kategorie]]="-","-",COUNTIFS(G$10:G11,Tabulka4[[#This Row],[m/ž]],L$10:L11,Tabulka4[[#This Row],[kategorie]]))</f>
        <v>2</v>
      </c>
    </row>
    <row r="12" spans="2:13" x14ac:dyDescent="0.2">
      <c r="B12" s="44">
        <v>3</v>
      </c>
      <c r="C12" s="45">
        <v>41</v>
      </c>
      <c r="D12" s="21" t="str">
        <f>IF(ISBLANK(Tabulka4[[#This Row],[start. č.]]),"-",IF(ISERROR(VLOOKUP(Tabulka4[[#This Row],[start. č.]],'3. REGISTRACE'!B:F,2,0)),"start. č. nebylo registrováno!",VLOOKUP(Tabulka4[[#This Row],[start. č.]],'3. REGISTRACE'!B:F,2,0)))</f>
        <v>Soukup Josef</v>
      </c>
      <c r="E12" s="18">
        <f>IF(ISBLANK(Tabulka4[[#This Row],[start. č.]]),"-",IF(ISERROR(VLOOKUP(Tabulka4[[#This Row],[start. č.]],'3. REGISTRACE'!B:F,3,0)),"-",VLOOKUP(Tabulka4[[#This Row],[start. č.]],'3. REGISTRACE'!B:F,3,0)))</f>
        <v>1987</v>
      </c>
      <c r="F12" s="46" t="str">
        <f>IF(ISBLANK(Tabulka4[[#This Row],[start. č.]]),"-",IF(Tabulka4[[#This Row],[příjmení a jméno]]="start. č. nebylo registrováno!","-",IF(VLOOKUP(Tabulka4[[#This Row],[start. č.]],'3. REGISTRACE'!B:F,4,0)=0,"-",VLOOKUP(Tabulka4[[#This Row],[start. č.]],'3. REGISTRACE'!B:F,4,0))))</f>
        <v>Zliv</v>
      </c>
      <c r="G12" s="18" t="str">
        <f>IF(ISBLANK(Tabulka4[[#This Row],[start. č.]]),"-",IF(Tabulka4[[#This Row],[příjmení a jméno]]="start. č. nebylo registrováno!","-",IF(VLOOKUP(Tabulka4[[#This Row],[start. č.]],'3. REGISTRACE'!B:F,5,0)=0,"-",VLOOKUP(Tabulka4[[#This Row],[start. č.]],'3. REGISTRACE'!B:F,5,0))))</f>
        <v>M</v>
      </c>
      <c r="H12" s="52">
        <v>0</v>
      </c>
      <c r="I12" s="48">
        <v>31</v>
      </c>
      <c r="J12" s="53">
        <v>23</v>
      </c>
      <c r="K12" s="42">
        <f>TIME(Tabulka4[[#This Row],[hod]],Tabulka4[[#This Row],[min]],Tabulka4[[#This Row],[sek]])</f>
        <v>2.179398148148148E-2</v>
      </c>
      <c r="L12" s="18" t="str">
        <f>IF(ISBLANK(Tabulka4[[#This Row],[start. č.]]),"-",IF(Tabulka4[[#This Row],[příjmení a jméno]]="start. č. nebylo registrováno!","-",IF(VLOOKUP(Tabulka4[[#This Row],[start. č.]],'3. REGISTRACE'!B:G,6,0)=0,"-",VLOOKUP(Tabulka4[[#This Row],[start. č.]],'3. REGISTRACE'!B:G,6,0))))</f>
        <v>A</v>
      </c>
      <c r="M12" s="44">
        <f>IF(Tabulka4[[#This Row],[kategorie]]="-","-",COUNTIFS(G$10:G12,Tabulka4[[#This Row],[m/ž]],L$10:L12,Tabulka4[[#This Row],[kategorie]]))</f>
        <v>3</v>
      </c>
    </row>
    <row r="13" spans="2:13" x14ac:dyDescent="0.2">
      <c r="B13" s="44">
        <v>4</v>
      </c>
      <c r="C13" s="45">
        <v>58</v>
      </c>
      <c r="D13" s="21" t="str">
        <f>IF(ISBLANK(Tabulka4[[#This Row],[start. č.]]),"-",IF(ISERROR(VLOOKUP(Tabulka4[[#This Row],[start. č.]],'3. REGISTRACE'!B:F,2,0)),"start. č. nebylo registrováno!",VLOOKUP(Tabulka4[[#This Row],[start. č.]],'3. REGISTRACE'!B:F,2,0)))</f>
        <v>Studnář Lukáš</v>
      </c>
      <c r="E13" s="18">
        <f>IF(ISBLANK(Tabulka4[[#This Row],[start. č.]]),"-",IF(ISERROR(VLOOKUP(Tabulka4[[#This Row],[start. č.]],'3. REGISTRACE'!B:F,3,0)),"-",VLOOKUP(Tabulka4[[#This Row],[start. č.]],'3. REGISTRACE'!B:F,3,0)))</f>
        <v>1989</v>
      </c>
      <c r="F13" s="46" t="str">
        <f>IF(ISBLANK(Tabulka4[[#This Row],[start. č.]]),"-",IF(Tabulka4[[#This Row],[příjmení a jméno]]="start. č. nebylo registrováno!","-",IF(VLOOKUP(Tabulka4[[#This Row],[start. č.]],'3. REGISTRACE'!B:F,4,0)=0,"-",VLOOKUP(Tabulka4[[#This Row],[start. č.]],'3. REGISTRACE'!B:F,4,0))))</f>
        <v>Veselí nad Lužnicí</v>
      </c>
      <c r="G13" s="18" t="str">
        <f>IF(ISBLANK(Tabulka4[[#This Row],[start. č.]]),"-",IF(Tabulka4[[#This Row],[příjmení a jméno]]="start. č. nebylo registrováno!","-",IF(VLOOKUP(Tabulka4[[#This Row],[start. č.]],'3. REGISTRACE'!B:F,5,0)=0,"-",VLOOKUP(Tabulka4[[#This Row],[start. č.]],'3. REGISTRACE'!B:F,5,0))))</f>
        <v>M</v>
      </c>
      <c r="H13" s="52">
        <v>0</v>
      </c>
      <c r="I13" s="48">
        <v>33</v>
      </c>
      <c r="J13" s="53">
        <v>10</v>
      </c>
      <c r="K13" s="42">
        <f>TIME(Tabulka4[[#This Row],[hod]],Tabulka4[[#This Row],[min]],Tabulka4[[#This Row],[sek]])</f>
        <v>2.3032407407407404E-2</v>
      </c>
      <c r="L13" s="18" t="str">
        <f>IF(ISBLANK(Tabulka4[[#This Row],[start. č.]]),"-",IF(Tabulka4[[#This Row],[příjmení a jméno]]="start. č. nebylo registrováno!","-",IF(VLOOKUP(Tabulka4[[#This Row],[start. č.]],'3. REGISTRACE'!B:G,6,0)=0,"-",VLOOKUP(Tabulka4[[#This Row],[start. č.]],'3. REGISTRACE'!B:G,6,0))))</f>
        <v>A</v>
      </c>
      <c r="M13" s="44">
        <f>IF(Tabulka4[[#This Row],[kategorie]]="-","-",COUNTIFS(G$10:G13,Tabulka4[[#This Row],[m/ž]],L$10:L13,Tabulka4[[#This Row],[kategorie]]))</f>
        <v>4</v>
      </c>
    </row>
    <row r="14" spans="2:13" x14ac:dyDescent="0.2">
      <c r="B14" s="44">
        <v>5</v>
      </c>
      <c r="C14" s="45">
        <v>56</v>
      </c>
      <c r="D14" s="21" t="str">
        <f>IF(ISBLANK(Tabulka4[[#This Row],[start. č.]]),"-",IF(ISERROR(VLOOKUP(Tabulka4[[#This Row],[start. č.]],'3. REGISTRACE'!B:F,2,0)),"start. č. nebylo registrováno!",VLOOKUP(Tabulka4[[#This Row],[start. č.]],'3. REGISTRACE'!B:F,2,0)))</f>
        <v>Valíček Radek</v>
      </c>
      <c r="E14" s="18">
        <f>IF(ISBLANK(Tabulka4[[#This Row],[start. č.]]),"-",IF(ISERROR(VLOOKUP(Tabulka4[[#This Row],[start. č.]],'3. REGISTRACE'!B:F,3,0)),"-",VLOOKUP(Tabulka4[[#This Row],[start. č.]],'3. REGISTRACE'!B:F,3,0)))</f>
        <v>1974</v>
      </c>
      <c r="F14" s="46" t="str">
        <f>IF(ISBLANK(Tabulka4[[#This Row],[start. č.]]),"-",IF(Tabulka4[[#This Row],[příjmení a jméno]]="start. č. nebylo registrováno!","-",IF(VLOOKUP(Tabulka4[[#This Row],[start. č.]],'3. REGISTRACE'!B:F,4,0)=0,"-",VLOOKUP(Tabulka4[[#This Row],[start. č.]],'3. REGISTRACE'!B:F,4,0))))</f>
        <v>Atletika Písek</v>
      </c>
      <c r="G14" s="18" t="str">
        <f>IF(ISBLANK(Tabulka4[[#This Row],[start. č.]]),"-",IF(Tabulka4[[#This Row],[příjmení a jméno]]="start. č. nebylo registrováno!","-",IF(VLOOKUP(Tabulka4[[#This Row],[start. č.]],'3. REGISTRACE'!B:F,5,0)=0,"-",VLOOKUP(Tabulka4[[#This Row],[start. č.]],'3. REGISTRACE'!B:F,5,0))))</f>
        <v>M</v>
      </c>
      <c r="H14" s="52">
        <v>0</v>
      </c>
      <c r="I14" s="48">
        <v>33</v>
      </c>
      <c r="J14" s="53">
        <v>17</v>
      </c>
      <c r="K14" s="42">
        <f>TIME(Tabulka4[[#This Row],[hod]],Tabulka4[[#This Row],[min]],Tabulka4[[#This Row],[sek]])</f>
        <v>2.3113425925925926E-2</v>
      </c>
      <c r="L14" s="18" t="str">
        <f>IF(ISBLANK(Tabulka4[[#This Row],[start. č.]]),"-",IF(Tabulka4[[#This Row],[příjmení a jméno]]="start. č. nebylo registrováno!","-",IF(VLOOKUP(Tabulka4[[#This Row],[start. č.]],'3. REGISTRACE'!B:G,6,0)=0,"-",VLOOKUP(Tabulka4[[#This Row],[start. č.]],'3. REGISTRACE'!B:G,6,0))))</f>
        <v>B</v>
      </c>
      <c r="M14" s="44">
        <f>IF(Tabulka4[[#This Row],[kategorie]]="-","-",COUNTIFS(G$10:G14,Tabulka4[[#This Row],[m/ž]],L$10:L14,Tabulka4[[#This Row],[kategorie]]))</f>
        <v>1</v>
      </c>
    </row>
    <row r="15" spans="2:13" x14ac:dyDescent="0.2">
      <c r="B15" s="44">
        <v>6</v>
      </c>
      <c r="C15" s="45">
        <v>32</v>
      </c>
      <c r="D15" s="21" t="str">
        <f>IF(ISBLANK(Tabulka4[[#This Row],[start. č.]]),"-",IF(ISERROR(VLOOKUP(Tabulka4[[#This Row],[start. č.]],'3. REGISTRACE'!B:F,2,0)),"start. č. nebylo registrováno!",VLOOKUP(Tabulka4[[#This Row],[start. č.]],'3. REGISTRACE'!B:F,2,0)))</f>
        <v>Vondrášek Martin</v>
      </c>
      <c r="E15" s="18">
        <f>IF(ISBLANK(Tabulka4[[#This Row],[start. č.]]),"-",IF(ISERROR(VLOOKUP(Tabulka4[[#This Row],[start. č.]],'3. REGISTRACE'!B:F,3,0)),"-",VLOOKUP(Tabulka4[[#This Row],[start. č.]],'3. REGISTRACE'!B:F,3,0)))</f>
        <v>1982</v>
      </c>
      <c r="F15" s="46" t="str">
        <f>IF(ISBLANK(Tabulka4[[#This Row],[start. č.]]),"-",IF(Tabulka4[[#This Row],[příjmení a jméno]]="start. č. nebylo registrováno!","-",IF(VLOOKUP(Tabulka4[[#This Row],[start. č.]],'3. REGISTRACE'!B:F,4,0)=0,"-",VLOOKUP(Tabulka4[[#This Row],[start. č.]],'3. REGISTRACE'!B:F,4,0))))</f>
        <v>TJ Jiskra Třeboň</v>
      </c>
      <c r="G15" s="18" t="str">
        <f>IF(ISBLANK(Tabulka4[[#This Row],[start. č.]]),"-",IF(Tabulka4[[#This Row],[příjmení a jméno]]="start. č. nebylo registrováno!","-",IF(VLOOKUP(Tabulka4[[#This Row],[start. č.]],'3. REGISTRACE'!B:F,5,0)=0,"-",VLOOKUP(Tabulka4[[#This Row],[start. č.]],'3. REGISTRACE'!B:F,5,0))))</f>
        <v>M</v>
      </c>
      <c r="H15" s="52">
        <v>0</v>
      </c>
      <c r="I15" s="48">
        <v>33</v>
      </c>
      <c r="J15" s="53">
        <v>26</v>
      </c>
      <c r="K15" s="42">
        <f>TIME(Tabulka4[[#This Row],[hod]],Tabulka4[[#This Row],[min]],Tabulka4[[#This Row],[sek]])</f>
        <v>2.3217592592592592E-2</v>
      </c>
      <c r="L15" s="18" t="str">
        <f>IF(ISBLANK(Tabulka4[[#This Row],[start. č.]]),"-",IF(Tabulka4[[#This Row],[příjmení a jméno]]="start. č. nebylo registrováno!","-",IF(VLOOKUP(Tabulka4[[#This Row],[start. č.]],'3. REGISTRACE'!B:G,6,0)=0,"-",VLOOKUP(Tabulka4[[#This Row],[start. č.]],'3. REGISTRACE'!B:G,6,0))))</f>
        <v>A</v>
      </c>
      <c r="M15" s="44">
        <f>IF(Tabulka4[[#This Row],[kategorie]]="-","-",COUNTIFS(G$10:G15,Tabulka4[[#This Row],[m/ž]],L$10:L15,Tabulka4[[#This Row],[kategorie]]))</f>
        <v>5</v>
      </c>
    </row>
    <row r="16" spans="2:13" x14ac:dyDescent="0.2">
      <c r="B16" s="44">
        <v>7</v>
      </c>
      <c r="C16" s="45">
        <v>64</v>
      </c>
      <c r="D16" s="21" t="str">
        <f>IF(ISBLANK(Tabulka4[[#This Row],[start. č.]]),"-",IF(ISERROR(VLOOKUP(Tabulka4[[#This Row],[start. č.]],'3. REGISTRACE'!B:F,2,0)),"start. č. nebylo registrováno!",VLOOKUP(Tabulka4[[#This Row],[start. č.]],'3. REGISTRACE'!B:F,2,0)))</f>
        <v>Habara Jaromír</v>
      </c>
      <c r="E16" s="18">
        <f>IF(ISBLANK(Tabulka4[[#This Row],[start. č.]]),"-",IF(ISERROR(VLOOKUP(Tabulka4[[#This Row],[start. č.]],'3. REGISTRACE'!B:F,3,0)),"-",VLOOKUP(Tabulka4[[#This Row],[start. č.]],'3. REGISTRACE'!B:F,3,0)))</f>
        <v>1974</v>
      </c>
      <c r="F16" s="46" t="str">
        <f>IF(ISBLANK(Tabulka4[[#This Row],[start. č.]]),"-",IF(Tabulka4[[#This Row],[příjmení a jméno]]="start. č. nebylo registrováno!","-",IF(VLOOKUP(Tabulka4[[#This Row],[start. č.]],'3. REGISTRACE'!B:F,4,0)=0,"-",VLOOKUP(Tabulka4[[#This Row],[start. č.]],'3. REGISTRACE'!B:F,4,0))))</f>
        <v>JBP tři běžci</v>
      </c>
      <c r="G16" s="18" t="str">
        <f>IF(ISBLANK(Tabulka4[[#This Row],[start. č.]]),"-",IF(Tabulka4[[#This Row],[příjmení a jméno]]="start. č. nebylo registrováno!","-",IF(VLOOKUP(Tabulka4[[#This Row],[start. č.]],'3. REGISTRACE'!B:F,5,0)=0,"-",VLOOKUP(Tabulka4[[#This Row],[start. č.]],'3. REGISTRACE'!B:F,5,0))))</f>
        <v>M</v>
      </c>
      <c r="H16" s="52">
        <v>0</v>
      </c>
      <c r="I16" s="48">
        <v>33</v>
      </c>
      <c r="J16" s="53">
        <v>37</v>
      </c>
      <c r="K16" s="42">
        <f>TIME(Tabulka4[[#This Row],[hod]],Tabulka4[[#This Row],[min]],Tabulka4[[#This Row],[sek]])</f>
        <v>2.3344907407407408E-2</v>
      </c>
      <c r="L16" s="18" t="str">
        <f>IF(ISBLANK(Tabulka4[[#This Row],[start. č.]]),"-",IF(Tabulka4[[#This Row],[příjmení a jméno]]="start. č. nebylo registrováno!","-",IF(VLOOKUP(Tabulka4[[#This Row],[start. č.]],'3. REGISTRACE'!B:G,6,0)=0,"-",VLOOKUP(Tabulka4[[#This Row],[start. č.]],'3. REGISTRACE'!B:G,6,0))))</f>
        <v>B</v>
      </c>
      <c r="M16" s="44">
        <f>IF(Tabulka4[[#This Row],[kategorie]]="-","-",COUNTIFS(G$10:G16,Tabulka4[[#This Row],[m/ž]],L$10:L16,Tabulka4[[#This Row],[kategorie]]))</f>
        <v>2</v>
      </c>
    </row>
    <row r="17" spans="2:13" x14ac:dyDescent="0.2">
      <c r="B17" s="44">
        <v>8</v>
      </c>
      <c r="C17" s="45">
        <v>19</v>
      </c>
      <c r="D17" s="21" t="str">
        <f>IF(ISBLANK(Tabulka4[[#This Row],[start. č.]]),"-",IF(ISERROR(VLOOKUP(Tabulka4[[#This Row],[start. č.]],'3. REGISTRACE'!B:F,2,0)),"start. č. nebylo registrováno!",VLOOKUP(Tabulka4[[#This Row],[start. č.]],'3. REGISTRACE'!B:F,2,0)))</f>
        <v>Rokos Lukáš</v>
      </c>
      <c r="E17" s="18">
        <f>IF(ISBLANK(Tabulka4[[#This Row],[start. č.]]),"-",IF(ISERROR(VLOOKUP(Tabulka4[[#This Row],[start. č.]],'3. REGISTRACE'!B:F,3,0)),"-",VLOOKUP(Tabulka4[[#This Row],[start. č.]],'3. REGISTRACE'!B:F,3,0)))</f>
        <v>1987</v>
      </c>
      <c r="F17" s="46" t="str">
        <f>IF(ISBLANK(Tabulka4[[#This Row],[start. č.]]),"-",IF(Tabulka4[[#This Row],[příjmení a jméno]]="start. č. nebylo registrováno!","-",IF(VLOOKUP(Tabulka4[[#This Row],[start. č.]],'3. REGISTRACE'!B:F,4,0)=0,"-",VLOOKUP(Tabulka4[[#This Row],[start. č.]],'3. REGISTRACE'!B:F,4,0))))</f>
        <v>Jiskra Třeboň</v>
      </c>
      <c r="G17" s="18" t="str">
        <f>IF(ISBLANK(Tabulka4[[#This Row],[start. č.]]),"-",IF(Tabulka4[[#This Row],[příjmení a jméno]]="start. č. nebylo registrováno!","-",IF(VLOOKUP(Tabulka4[[#This Row],[start. č.]],'3. REGISTRACE'!B:F,5,0)=0,"-",VLOOKUP(Tabulka4[[#This Row],[start. č.]],'3. REGISTRACE'!B:F,5,0))))</f>
        <v>M</v>
      </c>
      <c r="H17" s="52">
        <v>0</v>
      </c>
      <c r="I17" s="48">
        <v>33</v>
      </c>
      <c r="J17" s="53">
        <v>46</v>
      </c>
      <c r="K17" s="42">
        <f>TIME(Tabulka4[[#This Row],[hod]],Tabulka4[[#This Row],[min]],Tabulka4[[#This Row],[sek]])</f>
        <v>2.344907407407407E-2</v>
      </c>
      <c r="L17" s="18" t="str">
        <f>IF(ISBLANK(Tabulka4[[#This Row],[start. č.]]),"-",IF(Tabulka4[[#This Row],[příjmení a jméno]]="start. č. nebylo registrováno!","-",IF(VLOOKUP(Tabulka4[[#This Row],[start. č.]],'3. REGISTRACE'!B:G,6,0)=0,"-",VLOOKUP(Tabulka4[[#This Row],[start. č.]],'3. REGISTRACE'!B:G,6,0))))</f>
        <v>A</v>
      </c>
      <c r="M17" s="44">
        <f>IF(Tabulka4[[#This Row],[kategorie]]="-","-",COUNTIFS(G$10:G17,Tabulka4[[#This Row],[m/ž]],L$10:L17,Tabulka4[[#This Row],[kategorie]]))</f>
        <v>6</v>
      </c>
    </row>
    <row r="18" spans="2:13" x14ac:dyDescent="0.2">
      <c r="B18" s="44">
        <v>9</v>
      </c>
      <c r="C18" s="45">
        <v>85</v>
      </c>
      <c r="D18" s="21" t="str">
        <f>IF(ISBLANK(Tabulka4[[#This Row],[start. č.]]),"-",IF(ISERROR(VLOOKUP(Tabulka4[[#This Row],[start. č.]],'3. REGISTRACE'!B:F,2,0)),"start. č. nebylo registrováno!",VLOOKUP(Tabulka4[[#This Row],[start. č.]],'3. REGISTRACE'!B:F,2,0)))</f>
        <v>Konárek Zdeněk</v>
      </c>
      <c r="E18" s="18">
        <f>IF(ISBLANK(Tabulka4[[#This Row],[start. č.]]),"-",IF(ISERROR(VLOOKUP(Tabulka4[[#This Row],[start. č.]],'3. REGISTRACE'!B:F,3,0)),"-",VLOOKUP(Tabulka4[[#This Row],[start. č.]],'3. REGISTRACE'!B:F,3,0)))</f>
        <v>1982</v>
      </c>
      <c r="F18" s="46" t="str">
        <f>IF(ISBLANK(Tabulka4[[#This Row],[start. č.]]),"-",IF(Tabulka4[[#This Row],[příjmení a jméno]]="start. č. nebylo registrováno!","-",IF(VLOOKUP(Tabulka4[[#This Row],[start. č.]],'3. REGISTRACE'!B:F,4,0)=0,"-",VLOOKUP(Tabulka4[[#This Row],[start. č.]],'3. REGISTRACE'!B:F,4,0))))</f>
        <v>Šutri Prachatice</v>
      </c>
      <c r="G18" s="18" t="str">
        <f>IF(ISBLANK(Tabulka4[[#This Row],[start. č.]]),"-",IF(Tabulka4[[#This Row],[příjmení a jméno]]="start. č. nebylo registrováno!","-",IF(VLOOKUP(Tabulka4[[#This Row],[start. č.]],'3. REGISTRACE'!B:F,5,0)=0,"-",VLOOKUP(Tabulka4[[#This Row],[start. č.]],'3. REGISTRACE'!B:F,5,0))))</f>
        <v>M</v>
      </c>
      <c r="H18" s="52">
        <v>0</v>
      </c>
      <c r="I18" s="48">
        <v>33</v>
      </c>
      <c r="J18" s="53">
        <v>52</v>
      </c>
      <c r="K18" s="42">
        <f>TIME(Tabulka4[[#This Row],[hod]],Tabulka4[[#This Row],[min]],Tabulka4[[#This Row],[sek]])</f>
        <v>2.3518518518518518E-2</v>
      </c>
      <c r="L18" s="18" t="str">
        <f>IF(ISBLANK(Tabulka4[[#This Row],[start. č.]]),"-",IF(Tabulka4[[#This Row],[příjmení a jméno]]="start. č. nebylo registrováno!","-",IF(VLOOKUP(Tabulka4[[#This Row],[start. č.]],'3. REGISTRACE'!B:G,6,0)=0,"-",VLOOKUP(Tabulka4[[#This Row],[start. č.]],'3. REGISTRACE'!B:G,6,0))))</f>
        <v>A</v>
      </c>
      <c r="M18" s="44">
        <f>IF(Tabulka4[[#This Row],[kategorie]]="-","-",COUNTIFS(G$10:G18,Tabulka4[[#This Row],[m/ž]],L$10:L18,Tabulka4[[#This Row],[kategorie]]))</f>
        <v>7</v>
      </c>
    </row>
    <row r="19" spans="2:13" x14ac:dyDescent="0.2">
      <c r="B19" s="44">
        <v>10</v>
      </c>
      <c r="C19" s="45">
        <v>60</v>
      </c>
      <c r="D19" s="21" t="str">
        <f>IF(ISBLANK(Tabulka4[[#This Row],[start. č.]]),"-",IF(ISERROR(VLOOKUP(Tabulka4[[#This Row],[start. č.]],'3. REGISTRACE'!B:F,2,0)),"start. č. nebylo registrováno!",VLOOKUP(Tabulka4[[#This Row],[start. č.]],'3. REGISTRACE'!B:F,2,0)))</f>
        <v>Zelenka Libor</v>
      </c>
      <c r="E19" s="18">
        <f>IF(ISBLANK(Tabulka4[[#This Row],[start. č.]]),"-",IF(ISERROR(VLOOKUP(Tabulka4[[#This Row],[start. č.]],'3. REGISTRACE'!B:F,3,0)),"-",VLOOKUP(Tabulka4[[#This Row],[start. č.]],'3. REGISTRACE'!B:F,3,0)))</f>
        <v>1975</v>
      </c>
      <c r="F19" s="46" t="str">
        <f>IF(ISBLANK(Tabulka4[[#This Row],[start. č.]]),"-",IF(Tabulka4[[#This Row],[příjmení a jméno]]="start. č. nebylo registrováno!","-",IF(VLOOKUP(Tabulka4[[#This Row],[start. č.]],'3. REGISTRACE'!B:F,4,0)=0,"-",VLOOKUP(Tabulka4[[#This Row],[start. č.]],'3. REGISTRACE'!B:F,4,0))))</f>
        <v>Tábor</v>
      </c>
      <c r="G19" s="18" t="str">
        <f>IF(ISBLANK(Tabulka4[[#This Row],[start. č.]]),"-",IF(Tabulka4[[#This Row],[příjmení a jméno]]="start. č. nebylo registrováno!","-",IF(VLOOKUP(Tabulka4[[#This Row],[start. č.]],'3. REGISTRACE'!B:F,5,0)=0,"-",VLOOKUP(Tabulka4[[#This Row],[start. č.]],'3. REGISTRACE'!B:F,5,0))))</f>
        <v>M</v>
      </c>
      <c r="H19" s="52">
        <v>0</v>
      </c>
      <c r="I19" s="48">
        <v>33</v>
      </c>
      <c r="J19" s="53">
        <v>58</v>
      </c>
      <c r="K19" s="42">
        <f>TIME(Tabulka4[[#This Row],[hod]],Tabulka4[[#This Row],[min]],Tabulka4[[#This Row],[sek]])</f>
        <v>2.3587962962962963E-2</v>
      </c>
      <c r="L19" s="18" t="str">
        <f>IF(ISBLANK(Tabulka4[[#This Row],[start. č.]]),"-",IF(Tabulka4[[#This Row],[příjmení a jméno]]="start. č. nebylo registrováno!","-",IF(VLOOKUP(Tabulka4[[#This Row],[start. č.]],'3. REGISTRACE'!B:G,6,0)=0,"-",VLOOKUP(Tabulka4[[#This Row],[start. č.]],'3. REGISTRACE'!B:G,6,0))))</f>
        <v>B</v>
      </c>
      <c r="M19" s="44">
        <f>IF(Tabulka4[[#This Row],[kategorie]]="-","-",COUNTIFS(G$10:G19,Tabulka4[[#This Row],[m/ž]],L$10:L19,Tabulka4[[#This Row],[kategorie]]))</f>
        <v>3</v>
      </c>
    </row>
    <row r="20" spans="2:13" x14ac:dyDescent="0.2">
      <c r="B20" s="44">
        <v>11</v>
      </c>
      <c r="C20" s="45">
        <v>36</v>
      </c>
      <c r="D20" s="21" t="str">
        <f>IF(ISBLANK(Tabulka4[[#This Row],[start. č.]]),"-",IF(ISERROR(VLOOKUP(Tabulka4[[#This Row],[start. č.]],'3. REGISTRACE'!B:F,2,0)),"start. č. nebylo registrováno!",VLOOKUP(Tabulka4[[#This Row],[start. č.]],'3. REGISTRACE'!B:F,2,0)))</f>
        <v>Hulač Ondřej</v>
      </c>
      <c r="E20" s="18">
        <f>IF(ISBLANK(Tabulka4[[#This Row],[start. č.]]),"-",IF(ISERROR(VLOOKUP(Tabulka4[[#This Row],[start. č.]],'3. REGISTRACE'!B:F,3,0)),"-",VLOOKUP(Tabulka4[[#This Row],[start. č.]],'3. REGISTRACE'!B:F,3,0)))</f>
        <v>1980</v>
      </c>
      <c r="F20" s="46" t="str">
        <f>IF(ISBLANK(Tabulka4[[#This Row],[start. č.]]),"-",IF(Tabulka4[[#This Row],[příjmení a jméno]]="start. č. nebylo registrováno!","-",IF(VLOOKUP(Tabulka4[[#This Row],[start. č.]],'3. REGISTRACE'!B:F,4,0)=0,"-",VLOOKUP(Tabulka4[[#This Row],[start. č.]],'3. REGISTRACE'!B:F,4,0))))</f>
        <v>Rotorbike Buzice</v>
      </c>
      <c r="G20" s="18" t="str">
        <f>IF(ISBLANK(Tabulka4[[#This Row],[start. č.]]),"-",IF(Tabulka4[[#This Row],[příjmení a jméno]]="start. č. nebylo registrováno!","-",IF(VLOOKUP(Tabulka4[[#This Row],[start. č.]],'3. REGISTRACE'!B:F,5,0)=0,"-",VLOOKUP(Tabulka4[[#This Row],[start. č.]],'3. REGISTRACE'!B:F,5,0))))</f>
        <v>M</v>
      </c>
      <c r="H20" s="52">
        <v>0</v>
      </c>
      <c r="I20" s="48">
        <v>34</v>
      </c>
      <c r="J20" s="53">
        <v>3</v>
      </c>
      <c r="K20" s="42">
        <f>TIME(Tabulka4[[#This Row],[hod]],Tabulka4[[#This Row],[min]],Tabulka4[[#This Row],[sek]])</f>
        <v>2.3645833333333335E-2</v>
      </c>
      <c r="L20" s="18" t="str">
        <f>IF(ISBLANK(Tabulka4[[#This Row],[start. č.]]),"-",IF(Tabulka4[[#This Row],[příjmení a jméno]]="start. č. nebylo registrováno!","-",IF(VLOOKUP(Tabulka4[[#This Row],[start. č.]],'3. REGISTRACE'!B:G,6,0)=0,"-",VLOOKUP(Tabulka4[[#This Row],[start. č.]],'3. REGISTRACE'!B:G,6,0))))</f>
        <v>A</v>
      </c>
      <c r="M20" s="44">
        <f>IF(Tabulka4[[#This Row],[kategorie]]="-","-",COUNTIFS(G$10:G20,Tabulka4[[#This Row],[m/ž]],L$10:L20,Tabulka4[[#This Row],[kategorie]]))</f>
        <v>8</v>
      </c>
    </row>
    <row r="21" spans="2:13" x14ac:dyDescent="0.2">
      <c r="B21" s="44">
        <v>12</v>
      </c>
      <c r="C21" s="45">
        <v>38</v>
      </c>
      <c r="D21" s="21" t="str">
        <f>IF(ISBLANK(Tabulka4[[#This Row],[start. č.]]),"-",IF(ISERROR(VLOOKUP(Tabulka4[[#This Row],[start. č.]],'3. REGISTRACE'!B:F,2,0)),"start. č. nebylo registrováno!",VLOOKUP(Tabulka4[[#This Row],[start. č.]],'3. REGISTRACE'!B:F,2,0)))</f>
        <v>Černý Michal</v>
      </c>
      <c r="E21" s="18">
        <f>IF(ISBLANK(Tabulka4[[#This Row],[start. č.]]),"-",IF(ISERROR(VLOOKUP(Tabulka4[[#This Row],[start. č.]],'3. REGISTRACE'!B:F,3,0)),"-",VLOOKUP(Tabulka4[[#This Row],[start. č.]],'3. REGISTRACE'!B:F,3,0)))</f>
        <v>1978</v>
      </c>
      <c r="F21" s="46" t="str">
        <f>IF(ISBLANK(Tabulka4[[#This Row],[start. č.]]),"-",IF(Tabulka4[[#This Row],[příjmení a jméno]]="start. č. nebylo registrováno!","-",IF(VLOOKUP(Tabulka4[[#This Row],[start. č.]],'3. REGISTRACE'!B:F,4,0)=0,"-",VLOOKUP(Tabulka4[[#This Row],[start. č.]],'3. REGISTRACE'!B:F,4,0))))</f>
        <v>ČB</v>
      </c>
      <c r="G21" s="18" t="str">
        <f>IF(ISBLANK(Tabulka4[[#This Row],[start. č.]]),"-",IF(Tabulka4[[#This Row],[příjmení a jméno]]="start. č. nebylo registrováno!","-",IF(VLOOKUP(Tabulka4[[#This Row],[start. č.]],'3. REGISTRACE'!B:F,5,0)=0,"-",VLOOKUP(Tabulka4[[#This Row],[start. č.]],'3. REGISTRACE'!B:F,5,0))))</f>
        <v>M</v>
      </c>
      <c r="H21" s="52">
        <v>0</v>
      </c>
      <c r="I21" s="48">
        <v>34</v>
      </c>
      <c r="J21" s="53">
        <v>17</v>
      </c>
      <c r="K21" s="42">
        <f>TIME(Tabulka4[[#This Row],[hod]],Tabulka4[[#This Row],[min]],Tabulka4[[#This Row],[sek]])</f>
        <v>2.3807870370370368E-2</v>
      </c>
      <c r="L21" s="18" t="str">
        <f>IF(ISBLANK(Tabulka4[[#This Row],[start. č.]]),"-",IF(Tabulka4[[#This Row],[příjmení a jméno]]="start. č. nebylo registrováno!","-",IF(VLOOKUP(Tabulka4[[#This Row],[start. č.]],'3. REGISTRACE'!B:G,6,0)=0,"-",VLOOKUP(Tabulka4[[#This Row],[start. č.]],'3. REGISTRACE'!B:G,6,0))))</f>
        <v>A</v>
      </c>
      <c r="M21" s="44">
        <f>IF(Tabulka4[[#This Row],[kategorie]]="-","-",COUNTIFS(G$10:G21,Tabulka4[[#This Row],[m/ž]],L$10:L21,Tabulka4[[#This Row],[kategorie]]))</f>
        <v>9</v>
      </c>
    </row>
    <row r="22" spans="2:13" x14ac:dyDescent="0.2">
      <c r="B22" s="44">
        <v>13</v>
      </c>
      <c r="C22" s="45">
        <v>46</v>
      </c>
      <c r="D22" s="21" t="str">
        <f>IF(ISBLANK(Tabulka4[[#This Row],[start. č.]]),"-",IF(ISERROR(VLOOKUP(Tabulka4[[#This Row],[start. č.]],'3. REGISTRACE'!B:F,2,0)),"start. č. nebylo registrováno!",VLOOKUP(Tabulka4[[#This Row],[start. č.]],'3. REGISTRACE'!B:F,2,0)))</f>
        <v>Zdvihal Lukáš</v>
      </c>
      <c r="E22" s="18">
        <f>IF(ISBLANK(Tabulka4[[#This Row],[start. č.]]),"-",IF(ISERROR(VLOOKUP(Tabulka4[[#This Row],[start. č.]],'3. REGISTRACE'!B:F,3,0)),"-",VLOOKUP(Tabulka4[[#This Row],[start. č.]],'3. REGISTRACE'!B:F,3,0)))</f>
        <v>1977</v>
      </c>
      <c r="F22" s="46" t="str">
        <f>IF(ISBLANK(Tabulka4[[#This Row],[start. č.]]),"-",IF(Tabulka4[[#This Row],[příjmení a jméno]]="start. č. nebylo registrováno!","-",IF(VLOOKUP(Tabulka4[[#This Row],[start. č.]],'3. REGISTRACE'!B:F,4,0)=0,"-",VLOOKUP(Tabulka4[[#This Row],[start. č.]],'3. REGISTRACE'!B:F,4,0))))</f>
        <v>LipnoMan</v>
      </c>
      <c r="G22" s="18" t="str">
        <f>IF(ISBLANK(Tabulka4[[#This Row],[start. č.]]),"-",IF(Tabulka4[[#This Row],[příjmení a jméno]]="start. č. nebylo registrováno!","-",IF(VLOOKUP(Tabulka4[[#This Row],[start. č.]],'3. REGISTRACE'!B:F,5,0)=0,"-",VLOOKUP(Tabulka4[[#This Row],[start. č.]],'3. REGISTRACE'!B:F,5,0))))</f>
        <v>M</v>
      </c>
      <c r="H22" s="52">
        <v>0</v>
      </c>
      <c r="I22" s="48">
        <v>34</v>
      </c>
      <c r="J22" s="53">
        <v>26</v>
      </c>
      <c r="K22" s="42">
        <f>TIME(Tabulka4[[#This Row],[hod]],Tabulka4[[#This Row],[min]],Tabulka4[[#This Row],[sek]])</f>
        <v>2.3912037037037034E-2</v>
      </c>
      <c r="L22" s="18" t="str">
        <f>IF(ISBLANK(Tabulka4[[#This Row],[start. č.]]),"-",IF(Tabulka4[[#This Row],[příjmení a jméno]]="start. č. nebylo registrováno!","-",IF(VLOOKUP(Tabulka4[[#This Row],[start. č.]],'3. REGISTRACE'!B:G,6,0)=0,"-",VLOOKUP(Tabulka4[[#This Row],[start. č.]],'3. REGISTRACE'!B:G,6,0))))</f>
        <v>B</v>
      </c>
      <c r="M22" s="44">
        <f>IF(Tabulka4[[#This Row],[kategorie]]="-","-",COUNTIFS(G$10:G22,Tabulka4[[#This Row],[m/ž]],L$10:L22,Tabulka4[[#This Row],[kategorie]]))</f>
        <v>4</v>
      </c>
    </row>
    <row r="23" spans="2:13" x14ac:dyDescent="0.2">
      <c r="B23" s="44">
        <v>14</v>
      </c>
      <c r="C23" s="45">
        <v>49</v>
      </c>
      <c r="D23" s="21" t="str">
        <f>IF(ISBLANK(Tabulka4[[#This Row],[start. č.]]),"-",IF(ISERROR(VLOOKUP(Tabulka4[[#This Row],[start. č.]],'3. REGISTRACE'!B:F,2,0)),"start. č. nebylo registrováno!",VLOOKUP(Tabulka4[[#This Row],[start. č.]],'3. REGISTRACE'!B:F,2,0)))</f>
        <v>Malík Vít</v>
      </c>
      <c r="E23" s="18">
        <f>IF(ISBLANK(Tabulka4[[#This Row],[start. č.]]),"-",IF(ISERROR(VLOOKUP(Tabulka4[[#This Row],[start. č.]],'3. REGISTRACE'!B:F,3,0)),"-",VLOOKUP(Tabulka4[[#This Row],[start. č.]],'3. REGISTRACE'!B:F,3,0)))</f>
        <v>1969</v>
      </c>
      <c r="F23" s="46" t="str">
        <f>IF(ISBLANK(Tabulka4[[#This Row],[start. č.]]),"-",IF(Tabulka4[[#This Row],[příjmení a jméno]]="start. č. nebylo registrováno!","-",IF(VLOOKUP(Tabulka4[[#This Row],[start. č.]],'3. REGISTRACE'!B:F,4,0)=0,"-",VLOOKUP(Tabulka4[[#This Row],[start. č.]],'3. REGISTRACE'!B:F,4,0))))</f>
        <v>Cewc Borovany</v>
      </c>
      <c r="G23" s="18" t="str">
        <f>IF(ISBLANK(Tabulka4[[#This Row],[start. č.]]),"-",IF(Tabulka4[[#This Row],[příjmení a jméno]]="start. č. nebylo registrováno!","-",IF(VLOOKUP(Tabulka4[[#This Row],[start. č.]],'3. REGISTRACE'!B:F,5,0)=0,"-",VLOOKUP(Tabulka4[[#This Row],[start. č.]],'3. REGISTRACE'!B:F,5,0))))</f>
        <v>M</v>
      </c>
      <c r="H23" s="52">
        <v>0</v>
      </c>
      <c r="I23" s="48">
        <v>34</v>
      </c>
      <c r="J23" s="53">
        <v>33</v>
      </c>
      <c r="K23" s="42">
        <f>TIME(Tabulka4[[#This Row],[hod]],Tabulka4[[#This Row],[min]],Tabulka4[[#This Row],[sek]])</f>
        <v>2.3993055555555556E-2</v>
      </c>
      <c r="L23" s="18" t="str">
        <f>IF(ISBLANK(Tabulka4[[#This Row],[start. č.]]),"-",IF(Tabulka4[[#This Row],[příjmení a jméno]]="start. č. nebylo registrováno!","-",IF(VLOOKUP(Tabulka4[[#This Row],[start. č.]],'3. REGISTRACE'!B:G,6,0)=0,"-",VLOOKUP(Tabulka4[[#This Row],[start. č.]],'3. REGISTRACE'!B:G,6,0))))</f>
        <v>B</v>
      </c>
      <c r="M23" s="44">
        <f>IF(Tabulka4[[#This Row],[kategorie]]="-","-",COUNTIFS(G$10:G23,Tabulka4[[#This Row],[m/ž]],L$10:L23,Tabulka4[[#This Row],[kategorie]]))</f>
        <v>5</v>
      </c>
    </row>
    <row r="24" spans="2:13" x14ac:dyDescent="0.2">
      <c r="B24" s="44">
        <v>15</v>
      </c>
      <c r="C24" s="45">
        <v>73</v>
      </c>
      <c r="D24" s="21" t="str">
        <f>IF(ISBLANK(Tabulka4[[#This Row],[start. č.]]),"-",IF(ISERROR(VLOOKUP(Tabulka4[[#This Row],[start. č.]],'3. REGISTRACE'!B:F,2,0)),"start. č. nebylo registrováno!",VLOOKUP(Tabulka4[[#This Row],[start. č.]],'3. REGISTRACE'!B:F,2,0)))</f>
        <v>Klimeš Petr</v>
      </c>
      <c r="E24" s="18">
        <f>IF(ISBLANK(Tabulka4[[#This Row],[start. č.]]),"-",IF(ISERROR(VLOOKUP(Tabulka4[[#This Row],[start. č.]],'3. REGISTRACE'!B:F,3,0)),"-",VLOOKUP(Tabulka4[[#This Row],[start. č.]],'3. REGISTRACE'!B:F,3,0)))</f>
        <v>1980</v>
      </c>
      <c r="F24" s="46" t="str">
        <f>IF(ISBLANK(Tabulka4[[#This Row],[start. č.]]),"-",IF(Tabulka4[[#This Row],[příjmení a jméno]]="start. č. nebylo registrováno!","-",IF(VLOOKUP(Tabulka4[[#This Row],[start. č.]],'3. REGISTRACE'!B:F,4,0)=0,"-",VLOOKUP(Tabulka4[[#This Row],[start. č.]],'3. REGISTRACE'!B:F,4,0))))</f>
        <v>RunTeam Borovany</v>
      </c>
      <c r="G24" s="18" t="str">
        <f>IF(ISBLANK(Tabulka4[[#This Row],[start. č.]]),"-",IF(Tabulka4[[#This Row],[příjmení a jméno]]="start. č. nebylo registrováno!","-",IF(VLOOKUP(Tabulka4[[#This Row],[start. č.]],'3. REGISTRACE'!B:F,5,0)=0,"-",VLOOKUP(Tabulka4[[#This Row],[start. č.]],'3. REGISTRACE'!B:F,5,0))))</f>
        <v>M</v>
      </c>
      <c r="H24" s="52">
        <v>0</v>
      </c>
      <c r="I24" s="48">
        <v>34</v>
      </c>
      <c r="J24" s="53">
        <v>34</v>
      </c>
      <c r="K24" s="42">
        <f>TIME(Tabulka4[[#This Row],[hod]],Tabulka4[[#This Row],[min]],Tabulka4[[#This Row],[sek]])</f>
        <v>2.4004629629629629E-2</v>
      </c>
      <c r="L24" s="18" t="str">
        <f>IF(ISBLANK(Tabulka4[[#This Row],[start. č.]]),"-",IF(Tabulka4[[#This Row],[příjmení a jméno]]="start. č. nebylo registrováno!","-",IF(VLOOKUP(Tabulka4[[#This Row],[start. č.]],'3. REGISTRACE'!B:G,6,0)=0,"-",VLOOKUP(Tabulka4[[#This Row],[start. č.]],'3. REGISTRACE'!B:G,6,0))))</f>
        <v>A</v>
      </c>
      <c r="M24" s="44">
        <f>IF(Tabulka4[[#This Row],[kategorie]]="-","-",COUNTIFS(G$10:G24,Tabulka4[[#This Row],[m/ž]],L$10:L24,Tabulka4[[#This Row],[kategorie]]))</f>
        <v>10</v>
      </c>
    </row>
    <row r="25" spans="2:13" x14ac:dyDescent="0.2">
      <c r="B25" s="44">
        <v>16</v>
      </c>
      <c r="C25" s="45">
        <v>69</v>
      </c>
      <c r="D25" s="21" t="str">
        <f>IF(ISBLANK(Tabulka4[[#This Row],[start. č.]]),"-",IF(ISERROR(VLOOKUP(Tabulka4[[#This Row],[start. č.]],'3. REGISTRACE'!B:F,2,0)),"start. č. nebylo registrováno!",VLOOKUP(Tabulka4[[#This Row],[start. č.]],'3. REGISTRACE'!B:F,2,0)))</f>
        <v>Žlábek Pavel</v>
      </c>
      <c r="E25" s="18">
        <f>IF(ISBLANK(Tabulka4[[#This Row],[start. č.]]),"-",IF(ISERROR(VLOOKUP(Tabulka4[[#This Row],[start. č.]],'3. REGISTRACE'!B:F,3,0)),"-",VLOOKUP(Tabulka4[[#This Row],[start. č.]],'3. REGISTRACE'!B:F,3,0)))</f>
        <v>1979</v>
      </c>
      <c r="F25" s="46" t="str">
        <f>IF(ISBLANK(Tabulka4[[#This Row],[start. č.]]),"-",IF(Tabulka4[[#This Row],[příjmení a jméno]]="start. č. nebylo registrováno!","-",IF(VLOOKUP(Tabulka4[[#This Row],[start. č.]],'3. REGISTRACE'!B:F,4,0)=0,"-",VLOOKUP(Tabulka4[[#This Row],[start. č.]],'3. REGISTRACE'!B:F,4,0))))</f>
        <v>MK Kladno</v>
      </c>
      <c r="G25" s="18" t="str">
        <f>IF(ISBLANK(Tabulka4[[#This Row],[start. č.]]),"-",IF(Tabulka4[[#This Row],[příjmení a jméno]]="start. č. nebylo registrováno!","-",IF(VLOOKUP(Tabulka4[[#This Row],[start. č.]],'3. REGISTRACE'!B:F,5,0)=0,"-",VLOOKUP(Tabulka4[[#This Row],[start. č.]],'3. REGISTRACE'!B:F,5,0))))</f>
        <v>M</v>
      </c>
      <c r="H25" s="52">
        <v>0</v>
      </c>
      <c r="I25" s="48">
        <v>34</v>
      </c>
      <c r="J25" s="53">
        <v>44</v>
      </c>
      <c r="K25" s="42">
        <f>TIME(Tabulka4[[#This Row],[hod]],Tabulka4[[#This Row],[min]],Tabulka4[[#This Row],[sek]])</f>
        <v>2.4120370370370372E-2</v>
      </c>
      <c r="L25" s="18" t="str">
        <f>IF(ISBLANK(Tabulka4[[#This Row],[start. č.]]),"-",IF(Tabulka4[[#This Row],[příjmení a jméno]]="start. č. nebylo registrováno!","-",IF(VLOOKUP(Tabulka4[[#This Row],[start. č.]],'3. REGISTRACE'!B:G,6,0)=0,"-",VLOOKUP(Tabulka4[[#This Row],[start. č.]],'3. REGISTRACE'!B:G,6,0))))</f>
        <v>A</v>
      </c>
      <c r="M25" s="44">
        <f>IF(Tabulka4[[#This Row],[kategorie]]="-","-",COUNTIFS(G$10:G25,Tabulka4[[#This Row],[m/ž]],L$10:L25,Tabulka4[[#This Row],[kategorie]]))</f>
        <v>11</v>
      </c>
    </row>
    <row r="26" spans="2:13" x14ac:dyDescent="0.2">
      <c r="B26" s="44">
        <v>17</v>
      </c>
      <c r="C26" s="45">
        <v>47</v>
      </c>
      <c r="D26" s="21" t="str">
        <f>IF(ISBLANK(Tabulka4[[#This Row],[start. č.]]),"-",IF(ISERROR(VLOOKUP(Tabulka4[[#This Row],[start. č.]],'3. REGISTRACE'!B:F,2,0)),"start. č. nebylo registrováno!",VLOOKUP(Tabulka4[[#This Row],[start. č.]],'3. REGISTRACE'!B:F,2,0)))</f>
        <v>Hruška Luděk</v>
      </c>
      <c r="E26" s="18">
        <f>IF(ISBLANK(Tabulka4[[#This Row],[start. č.]]),"-",IF(ISERROR(VLOOKUP(Tabulka4[[#This Row],[start. č.]],'3. REGISTRACE'!B:F,3,0)),"-",VLOOKUP(Tabulka4[[#This Row],[start. č.]],'3. REGISTRACE'!B:F,3,0)))</f>
        <v>1973</v>
      </c>
      <c r="F26" s="46" t="str">
        <f>IF(ISBLANK(Tabulka4[[#This Row],[start. č.]]),"-",IF(Tabulka4[[#This Row],[příjmení a jméno]]="start. č. nebylo registrováno!","-",IF(VLOOKUP(Tabulka4[[#This Row],[start. č.]],'3. REGISTRACE'!B:F,4,0)=0,"-",VLOOKUP(Tabulka4[[#This Row],[start. č.]],'3. REGISTRACE'!B:F,4,0))))</f>
        <v>RunTeam Borovany</v>
      </c>
      <c r="G26" s="18" t="str">
        <f>IF(ISBLANK(Tabulka4[[#This Row],[start. č.]]),"-",IF(Tabulka4[[#This Row],[příjmení a jméno]]="start. č. nebylo registrováno!","-",IF(VLOOKUP(Tabulka4[[#This Row],[start. č.]],'3. REGISTRACE'!B:F,5,0)=0,"-",VLOOKUP(Tabulka4[[#This Row],[start. č.]],'3. REGISTRACE'!B:F,5,0))))</f>
        <v>M</v>
      </c>
      <c r="H26" s="52">
        <v>0</v>
      </c>
      <c r="I26" s="48">
        <v>34</v>
      </c>
      <c r="J26" s="53">
        <v>55</v>
      </c>
      <c r="K26" s="42">
        <f>TIME(Tabulka4[[#This Row],[hod]],Tabulka4[[#This Row],[min]],Tabulka4[[#This Row],[sek]])</f>
        <v>2.4247685185185181E-2</v>
      </c>
      <c r="L26" s="18" t="str">
        <f>IF(ISBLANK(Tabulka4[[#This Row],[start. č.]]),"-",IF(Tabulka4[[#This Row],[příjmení a jméno]]="start. č. nebylo registrováno!","-",IF(VLOOKUP(Tabulka4[[#This Row],[start. č.]],'3. REGISTRACE'!B:G,6,0)=0,"-",VLOOKUP(Tabulka4[[#This Row],[start. č.]],'3. REGISTRACE'!B:G,6,0))))</f>
        <v>B</v>
      </c>
      <c r="M26" s="44">
        <f>IF(Tabulka4[[#This Row],[kategorie]]="-","-",COUNTIFS(G$10:G26,Tabulka4[[#This Row],[m/ž]],L$10:L26,Tabulka4[[#This Row],[kategorie]]))</f>
        <v>6</v>
      </c>
    </row>
    <row r="27" spans="2:13" x14ac:dyDescent="0.2">
      <c r="B27" s="44">
        <v>18</v>
      </c>
      <c r="C27" s="45">
        <v>57</v>
      </c>
      <c r="D27" s="21" t="str">
        <f>IF(ISBLANK(Tabulka4[[#This Row],[start. č.]]),"-",IF(ISERROR(VLOOKUP(Tabulka4[[#This Row],[start. č.]],'3. REGISTRACE'!B:F,2,0)),"start. č. nebylo registrováno!",VLOOKUP(Tabulka4[[#This Row],[start. č.]],'3. REGISTRACE'!B:F,2,0)))</f>
        <v>Gyurusi Martin</v>
      </c>
      <c r="E27" s="18">
        <f>IF(ISBLANK(Tabulka4[[#This Row],[start. č.]]),"-",IF(ISERROR(VLOOKUP(Tabulka4[[#This Row],[start. č.]],'3. REGISTRACE'!B:F,3,0)),"-",VLOOKUP(Tabulka4[[#This Row],[start. č.]],'3. REGISTRACE'!B:F,3,0)))</f>
        <v>1985</v>
      </c>
      <c r="F27" s="46" t="str">
        <f>IF(ISBLANK(Tabulka4[[#This Row],[start. č.]]),"-",IF(Tabulka4[[#This Row],[příjmení a jméno]]="start. č. nebylo registrováno!","-",IF(VLOOKUP(Tabulka4[[#This Row],[start. č.]],'3. REGISTRACE'!B:F,4,0)=0,"-",VLOOKUP(Tabulka4[[#This Row],[start. č.]],'3. REGISTRACE'!B:F,4,0))))</f>
        <v>Veselí nad Lužnicí</v>
      </c>
      <c r="G27" s="18" t="str">
        <f>IF(ISBLANK(Tabulka4[[#This Row],[start. č.]]),"-",IF(Tabulka4[[#This Row],[příjmení a jméno]]="start. č. nebylo registrováno!","-",IF(VLOOKUP(Tabulka4[[#This Row],[start. č.]],'3. REGISTRACE'!B:F,5,0)=0,"-",VLOOKUP(Tabulka4[[#This Row],[start. č.]],'3. REGISTRACE'!B:F,5,0))))</f>
        <v>M</v>
      </c>
      <c r="H27" s="52">
        <v>0</v>
      </c>
      <c r="I27" s="48">
        <v>35</v>
      </c>
      <c r="J27" s="53">
        <v>10</v>
      </c>
      <c r="K27" s="42">
        <f>TIME(Tabulka4[[#This Row],[hod]],Tabulka4[[#This Row],[min]],Tabulka4[[#This Row],[sek]])</f>
        <v>2.4421296296296292E-2</v>
      </c>
      <c r="L27" s="18" t="str">
        <f>IF(ISBLANK(Tabulka4[[#This Row],[start. č.]]),"-",IF(Tabulka4[[#This Row],[příjmení a jméno]]="start. č. nebylo registrováno!","-",IF(VLOOKUP(Tabulka4[[#This Row],[start. č.]],'3. REGISTRACE'!B:G,6,0)=0,"-",VLOOKUP(Tabulka4[[#This Row],[start. č.]],'3. REGISTRACE'!B:G,6,0))))</f>
        <v>A</v>
      </c>
      <c r="M27" s="44">
        <f>IF(Tabulka4[[#This Row],[kategorie]]="-","-",COUNTIFS(G$10:G27,Tabulka4[[#This Row],[m/ž]],L$10:L27,Tabulka4[[#This Row],[kategorie]]))</f>
        <v>12</v>
      </c>
    </row>
    <row r="28" spans="2:13" x14ac:dyDescent="0.2">
      <c r="B28" s="44">
        <v>19</v>
      </c>
      <c r="C28" s="45">
        <v>52</v>
      </c>
      <c r="D28" s="21" t="str">
        <f>IF(ISBLANK(Tabulka4[[#This Row],[start. č.]]),"-",IF(ISERROR(VLOOKUP(Tabulka4[[#This Row],[start. č.]],'3. REGISTRACE'!B:F,2,0)),"start. č. nebylo registrováno!",VLOOKUP(Tabulka4[[#This Row],[start. č.]],'3. REGISTRACE'!B:F,2,0)))</f>
        <v>Palivec David</v>
      </c>
      <c r="E28" s="18">
        <f>IF(ISBLANK(Tabulka4[[#This Row],[start. č.]]),"-",IF(ISERROR(VLOOKUP(Tabulka4[[#This Row],[start. č.]],'3. REGISTRACE'!B:F,3,0)),"-",VLOOKUP(Tabulka4[[#This Row],[start. č.]],'3. REGISTRACE'!B:F,3,0)))</f>
        <v>1984</v>
      </c>
      <c r="F28" s="46" t="str">
        <f>IF(ISBLANK(Tabulka4[[#This Row],[start. č.]]),"-",IF(Tabulka4[[#This Row],[příjmení a jméno]]="start. č. nebylo registrováno!","-",IF(VLOOKUP(Tabulka4[[#This Row],[start. č.]],'3. REGISTRACE'!B:F,4,0)=0,"-",VLOOKUP(Tabulka4[[#This Row],[start. č.]],'3. REGISTRACE'!B:F,4,0))))</f>
        <v>Spsvd Jistebnice</v>
      </c>
      <c r="G28" s="18" t="str">
        <f>IF(ISBLANK(Tabulka4[[#This Row],[start. č.]]),"-",IF(Tabulka4[[#This Row],[příjmení a jméno]]="start. č. nebylo registrováno!","-",IF(VLOOKUP(Tabulka4[[#This Row],[start. č.]],'3. REGISTRACE'!B:F,5,0)=0,"-",VLOOKUP(Tabulka4[[#This Row],[start. č.]],'3. REGISTRACE'!B:F,5,0))))</f>
        <v>M</v>
      </c>
      <c r="H28" s="52">
        <v>0</v>
      </c>
      <c r="I28" s="48">
        <v>35</v>
      </c>
      <c r="J28" s="53">
        <v>12</v>
      </c>
      <c r="K28" s="42">
        <f>TIME(Tabulka4[[#This Row],[hod]],Tabulka4[[#This Row],[min]],Tabulka4[[#This Row],[sek]])</f>
        <v>2.4444444444444446E-2</v>
      </c>
      <c r="L28" s="18" t="str">
        <f>IF(ISBLANK(Tabulka4[[#This Row],[start. č.]]),"-",IF(Tabulka4[[#This Row],[příjmení a jméno]]="start. č. nebylo registrováno!","-",IF(VLOOKUP(Tabulka4[[#This Row],[start. č.]],'3. REGISTRACE'!B:G,6,0)=0,"-",VLOOKUP(Tabulka4[[#This Row],[start. č.]],'3. REGISTRACE'!B:G,6,0))))</f>
        <v>A</v>
      </c>
      <c r="M28" s="44">
        <f>IF(Tabulka4[[#This Row],[kategorie]]="-","-",COUNTIFS(G$10:G28,Tabulka4[[#This Row],[m/ž]],L$10:L28,Tabulka4[[#This Row],[kategorie]]))</f>
        <v>13</v>
      </c>
    </row>
    <row r="29" spans="2:13" x14ac:dyDescent="0.2">
      <c r="B29" s="44">
        <v>20</v>
      </c>
      <c r="C29" s="45">
        <v>25</v>
      </c>
      <c r="D29" s="21" t="str">
        <f>IF(ISBLANK(Tabulka4[[#This Row],[start. č.]]),"-",IF(ISERROR(VLOOKUP(Tabulka4[[#This Row],[start. č.]],'3. REGISTRACE'!B:F,2,0)),"start. č. nebylo registrováno!",VLOOKUP(Tabulka4[[#This Row],[start. č.]],'3. REGISTRACE'!B:F,2,0)))</f>
        <v>Hommer Roman</v>
      </c>
      <c r="E29" s="18">
        <f>IF(ISBLANK(Tabulka4[[#This Row],[start. č.]]),"-",IF(ISERROR(VLOOKUP(Tabulka4[[#This Row],[start. č.]],'3. REGISTRACE'!B:F,3,0)),"-",VLOOKUP(Tabulka4[[#This Row],[start. č.]],'3. REGISTRACE'!B:F,3,0)))</f>
        <v>1965</v>
      </c>
      <c r="F29" s="46" t="str">
        <f>IF(ISBLANK(Tabulka4[[#This Row],[start. č.]]),"-",IF(Tabulka4[[#This Row],[příjmení a jméno]]="start. č. nebylo registrováno!","-",IF(VLOOKUP(Tabulka4[[#This Row],[start. č.]],'3. REGISTRACE'!B:F,4,0)=0,"-",VLOOKUP(Tabulka4[[#This Row],[start. č.]],'3. REGISTRACE'!B:F,4,0))))</f>
        <v>Děti Kleti</v>
      </c>
      <c r="G29" s="18" t="str">
        <f>IF(ISBLANK(Tabulka4[[#This Row],[start. č.]]),"-",IF(Tabulka4[[#This Row],[příjmení a jméno]]="start. č. nebylo registrováno!","-",IF(VLOOKUP(Tabulka4[[#This Row],[start. č.]],'3. REGISTRACE'!B:F,5,0)=0,"-",VLOOKUP(Tabulka4[[#This Row],[start. č.]],'3. REGISTRACE'!B:F,5,0))))</f>
        <v>M</v>
      </c>
      <c r="H29" s="52">
        <v>0</v>
      </c>
      <c r="I29" s="48">
        <v>35</v>
      </c>
      <c r="J29" s="53">
        <v>15</v>
      </c>
      <c r="K29" s="42">
        <f>TIME(Tabulka4[[#This Row],[hod]],Tabulka4[[#This Row],[min]],Tabulka4[[#This Row],[sek]])</f>
        <v>2.4479166666666666E-2</v>
      </c>
      <c r="L29" s="18" t="str">
        <f>IF(ISBLANK(Tabulka4[[#This Row],[start. č.]]),"-",IF(Tabulka4[[#This Row],[příjmení a jméno]]="start. č. nebylo registrováno!","-",IF(VLOOKUP(Tabulka4[[#This Row],[start. č.]],'3. REGISTRACE'!B:G,6,0)=0,"-",VLOOKUP(Tabulka4[[#This Row],[start. č.]],'3. REGISTRACE'!B:G,6,0))))</f>
        <v>C</v>
      </c>
      <c r="M29" s="44">
        <f>IF(Tabulka4[[#This Row],[kategorie]]="-","-",COUNTIFS(G$10:G29,Tabulka4[[#This Row],[m/ž]],L$10:L29,Tabulka4[[#This Row],[kategorie]]))</f>
        <v>1</v>
      </c>
    </row>
    <row r="30" spans="2:13" x14ac:dyDescent="0.2">
      <c r="B30" s="44">
        <v>21</v>
      </c>
      <c r="C30" s="45">
        <v>91</v>
      </c>
      <c r="D30" s="21" t="str">
        <f>IF(ISBLANK(Tabulka4[[#This Row],[start. č.]]),"-",IF(ISERROR(VLOOKUP(Tabulka4[[#This Row],[start. č.]],'3. REGISTRACE'!B:F,2,0)),"start. č. nebylo registrováno!",VLOOKUP(Tabulka4[[#This Row],[start. č.]],'3. REGISTRACE'!B:F,2,0)))</f>
        <v>Loos Jaroslav</v>
      </c>
      <c r="E30" s="18">
        <f>IF(ISBLANK(Tabulka4[[#This Row],[start. č.]]),"-",IF(ISERROR(VLOOKUP(Tabulka4[[#This Row],[start. č.]],'3. REGISTRACE'!B:F,3,0)),"-",VLOOKUP(Tabulka4[[#This Row],[start. č.]],'3. REGISTRACE'!B:F,3,0)))</f>
        <v>1981</v>
      </c>
      <c r="F30" s="46" t="str">
        <f>IF(ISBLANK(Tabulka4[[#This Row],[start. č.]]),"-",IF(Tabulka4[[#This Row],[příjmení a jméno]]="start. č. nebylo registrováno!","-",IF(VLOOKUP(Tabulka4[[#This Row],[start. č.]],'3. REGISTRACE'!B:F,4,0)=0,"-",VLOOKUP(Tabulka4[[#This Row],[start. č.]],'3. REGISTRACE'!B:F,4,0))))</f>
        <v>Vivobhrefoot</v>
      </c>
      <c r="G30" s="18" t="str">
        <f>IF(ISBLANK(Tabulka4[[#This Row],[start. č.]]),"-",IF(Tabulka4[[#This Row],[příjmení a jméno]]="start. č. nebylo registrováno!","-",IF(VLOOKUP(Tabulka4[[#This Row],[start. č.]],'3. REGISTRACE'!B:F,5,0)=0,"-",VLOOKUP(Tabulka4[[#This Row],[start. č.]],'3. REGISTRACE'!B:F,5,0))))</f>
        <v>M</v>
      </c>
      <c r="H30" s="52">
        <v>0</v>
      </c>
      <c r="I30" s="48">
        <v>35</v>
      </c>
      <c r="J30" s="53">
        <v>22</v>
      </c>
      <c r="K30" s="42">
        <f>TIME(Tabulka4[[#This Row],[hod]],Tabulka4[[#This Row],[min]],Tabulka4[[#This Row],[sek]])</f>
        <v>2.4560185185185185E-2</v>
      </c>
      <c r="L30" s="18" t="str">
        <f>IF(ISBLANK(Tabulka4[[#This Row],[start. č.]]),"-",IF(Tabulka4[[#This Row],[příjmení a jméno]]="start. č. nebylo registrováno!","-",IF(VLOOKUP(Tabulka4[[#This Row],[start. č.]],'3. REGISTRACE'!B:G,6,0)=0,"-",VLOOKUP(Tabulka4[[#This Row],[start. č.]],'3. REGISTRACE'!B:G,6,0))))</f>
        <v>A</v>
      </c>
      <c r="M30" s="44">
        <f>IF(Tabulka4[[#This Row],[kategorie]]="-","-",COUNTIFS(G$10:G30,Tabulka4[[#This Row],[m/ž]],L$10:L30,Tabulka4[[#This Row],[kategorie]]))</f>
        <v>14</v>
      </c>
    </row>
    <row r="31" spans="2:13" x14ac:dyDescent="0.2">
      <c r="B31" s="44">
        <v>22</v>
      </c>
      <c r="C31" s="45">
        <v>23</v>
      </c>
      <c r="D31" s="21" t="str">
        <f>IF(ISBLANK(Tabulka4[[#This Row],[start. č.]]),"-",IF(ISERROR(VLOOKUP(Tabulka4[[#This Row],[start. č.]],'3. REGISTRACE'!B:F,2,0)),"start. č. nebylo registrováno!",VLOOKUP(Tabulka4[[#This Row],[start. č.]],'3. REGISTRACE'!B:F,2,0)))</f>
        <v xml:space="preserve">Vondrášek Štěpán </v>
      </c>
      <c r="E31" s="18">
        <f>IF(ISBLANK(Tabulka4[[#This Row],[start. č.]]),"-",IF(ISERROR(VLOOKUP(Tabulka4[[#This Row],[start. č.]],'3. REGISTRACE'!B:F,3,0)),"-",VLOOKUP(Tabulka4[[#This Row],[start. č.]],'3. REGISTRACE'!B:F,3,0)))</f>
        <v>1980</v>
      </c>
      <c r="F31" s="46" t="str">
        <f>IF(ISBLANK(Tabulka4[[#This Row],[start. č.]]),"-",IF(Tabulka4[[#This Row],[příjmení a jméno]]="start. č. nebylo registrováno!","-",IF(VLOOKUP(Tabulka4[[#This Row],[start. č.]],'3. REGISTRACE'!B:F,4,0)=0,"-",VLOOKUP(Tabulka4[[#This Row],[start. č.]],'3. REGISTRACE'!B:F,4,0))))</f>
        <v>SK Čtyři Dvory</v>
      </c>
      <c r="G31" s="18" t="str">
        <f>IF(ISBLANK(Tabulka4[[#This Row],[start. č.]]),"-",IF(Tabulka4[[#This Row],[příjmení a jméno]]="start. č. nebylo registrováno!","-",IF(VLOOKUP(Tabulka4[[#This Row],[start. č.]],'3. REGISTRACE'!B:F,5,0)=0,"-",VLOOKUP(Tabulka4[[#This Row],[start. č.]],'3. REGISTRACE'!B:F,5,0))))</f>
        <v>M</v>
      </c>
      <c r="H31" s="52">
        <v>0</v>
      </c>
      <c r="I31" s="48">
        <v>35</v>
      </c>
      <c r="J31" s="53">
        <v>50</v>
      </c>
      <c r="K31" s="42">
        <f>TIME(Tabulka4[[#This Row],[hod]],Tabulka4[[#This Row],[min]],Tabulka4[[#This Row],[sek]])</f>
        <v>2.4884259259259259E-2</v>
      </c>
      <c r="L31" s="18" t="str">
        <f>IF(ISBLANK(Tabulka4[[#This Row],[start. č.]]),"-",IF(Tabulka4[[#This Row],[příjmení a jméno]]="start. č. nebylo registrováno!","-",IF(VLOOKUP(Tabulka4[[#This Row],[start. č.]],'3. REGISTRACE'!B:G,6,0)=0,"-",VLOOKUP(Tabulka4[[#This Row],[start. č.]],'3. REGISTRACE'!B:G,6,0))))</f>
        <v>A</v>
      </c>
      <c r="M31" s="44">
        <f>IF(Tabulka4[[#This Row],[kategorie]]="-","-",COUNTIFS(G$10:G31,Tabulka4[[#This Row],[m/ž]],L$10:L31,Tabulka4[[#This Row],[kategorie]]))</f>
        <v>15</v>
      </c>
    </row>
    <row r="32" spans="2:13" x14ac:dyDescent="0.2">
      <c r="B32" s="44">
        <v>23</v>
      </c>
      <c r="C32" s="45">
        <v>72</v>
      </c>
      <c r="D32" s="21" t="str">
        <f>IF(ISBLANK(Tabulka4[[#This Row],[start. č.]]),"-",IF(ISERROR(VLOOKUP(Tabulka4[[#This Row],[start. č.]],'3. REGISTRACE'!B:F,2,0)),"start. č. nebylo registrováno!",VLOOKUP(Tabulka4[[#This Row],[start. č.]],'3. REGISTRACE'!B:F,2,0)))</f>
        <v>Mikolášek Arnošt</v>
      </c>
      <c r="E32" s="18">
        <f>IF(ISBLANK(Tabulka4[[#This Row],[start. č.]]),"-",IF(ISERROR(VLOOKUP(Tabulka4[[#This Row],[start. č.]],'3. REGISTRACE'!B:F,3,0)),"-",VLOOKUP(Tabulka4[[#This Row],[start. č.]],'3. REGISTRACE'!B:F,3,0)))</f>
        <v>1965</v>
      </c>
      <c r="F32" s="46" t="str">
        <f>IF(ISBLANK(Tabulka4[[#This Row],[start. č.]]),"-",IF(Tabulka4[[#This Row],[příjmení a jméno]]="start. č. nebylo registrováno!","-",IF(VLOOKUP(Tabulka4[[#This Row],[start. č.]],'3. REGISTRACE'!B:F,4,0)=0,"-",VLOOKUP(Tabulka4[[#This Row],[start. č.]],'3. REGISTRACE'!B:F,4,0))))</f>
        <v>Nákří</v>
      </c>
      <c r="G32" s="18" t="str">
        <f>IF(ISBLANK(Tabulka4[[#This Row],[start. č.]]),"-",IF(Tabulka4[[#This Row],[příjmení a jméno]]="start. č. nebylo registrováno!","-",IF(VLOOKUP(Tabulka4[[#This Row],[start. č.]],'3. REGISTRACE'!B:F,5,0)=0,"-",VLOOKUP(Tabulka4[[#This Row],[start. č.]],'3. REGISTRACE'!B:F,5,0))))</f>
        <v>M</v>
      </c>
      <c r="H32" s="52">
        <v>0</v>
      </c>
      <c r="I32" s="48">
        <v>36</v>
      </c>
      <c r="J32" s="53">
        <v>17</v>
      </c>
      <c r="K32" s="42">
        <f>TIME(Tabulka4[[#This Row],[hod]],Tabulka4[[#This Row],[min]],Tabulka4[[#This Row],[sek]])</f>
        <v>2.5196759259259256E-2</v>
      </c>
      <c r="L32" s="18" t="str">
        <f>IF(ISBLANK(Tabulka4[[#This Row],[start. č.]]),"-",IF(Tabulka4[[#This Row],[příjmení a jméno]]="start. č. nebylo registrováno!","-",IF(VLOOKUP(Tabulka4[[#This Row],[start. č.]],'3. REGISTRACE'!B:G,6,0)=0,"-",VLOOKUP(Tabulka4[[#This Row],[start. č.]],'3. REGISTRACE'!B:G,6,0))))</f>
        <v>C</v>
      </c>
      <c r="M32" s="44">
        <f>IF(Tabulka4[[#This Row],[kategorie]]="-","-",COUNTIFS(G$10:G32,Tabulka4[[#This Row],[m/ž]],L$10:L32,Tabulka4[[#This Row],[kategorie]]))</f>
        <v>2</v>
      </c>
    </row>
    <row r="33" spans="2:13" x14ac:dyDescent="0.2">
      <c r="B33" s="44">
        <v>24</v>
      </c>
      <c r="C33" s="45">
        <v>42</v>
      </c>
      <c r="D33" s="21" t="str">
        <f>IF(ISBLANK(Tabulka4[[#This Row],[start. č.]]),"-",IF(ISERROR(VLOOKUP(Tabulka4[[#This Row],[start. č.]],'3. REGISTRACE'!B:F,2,0)),"start. č. nebylo registrováno!",VLOOKUP(Tabulka4[[#This Row],[start. č.]],'3. REGISTRACE'!B:F,2,0)))</f>
        <v>Diviš Jiří</v>
      </c>
      <c r="E33" s="18">
        <f>IF(ISBLANK(Tabulka4[[#This Row],[start. č.]]),"-",IF(ISERROR(VLOOKUP(Tabulka4[[#This Row],[start. č.]],'3. REGISTRACE'!B:F,3,0)),"-",VLOOKUP(Tabulka4[[#This Row],[start. č.]],'3. REGISTRACE'!B:F,3,0)))</f>
        <v>1975</v>
      </c>
      <c r="F33" s="46" t="str">
        <f>IF(ISBLANK(Tabulka4[[#This Row],[start. č.]]),"-",IF(Tabulka4[[#This Row],[příjmení a jméno]]="start. č. nebylo registrováno!","-",IF(VLOOKUP(Tabulka4[[#This Row],[start. č.]],'3. REGISTRACE'!B:F,4,0)=0,"-",VLOOKUP(Tabulka4[[#This Row],[start. č.]],'3. REGISTRACE'!B:F,4,0))))</f>
        <v>CBC team</v>
      </c>
      <c r="G33" s="18" t="str">
        <f>IF(ISBLANK(Tabulka4[[#This Row],[start. č.]]),"-",IF(Tabulka4[[#This Row],[příjmení a jméno]]="start. č. nebylo registrováno!","-",IF(VLOOKUP(Tabulka4[[#This Row],[start. č.]],'3. REGISTRACE'!B:F,5,0)=0,"-",VLOOKUP(Tabulka4[[#This Row],[start. č.]],'3. REGISTRACE'!B:F,5,0))))</f>
        <v>M</v>
      </c>
      <c r="H33" s="52">
        <v>0</v>
      </c>
      <c r="I33" s="48">
        <v>36</v>
      </c>
      <c r="J33" s="53">
        <v>46</v>
      </c>
      <c r="K33" s="42">
        <f>TIME(Tabulka4[[#This Row],[hod]],Tabulka4[[#This Row],[min]],Tabulka4[[#This Row],[sek]])</f>
        <v>2.5532407407407406E-2</v>
      </c>
      <c r="L33" s="18" t="str">
        <f>IF(ISBLANK(Tabulka4[[#This Row],[start. č.]]),"-",IF(Tabulka4[[#This Row],[příjmení a jméno]]="start. č. nebylo registrováno!","-",IF(VLOOKUP(Tabulka4[[#This Row],[start. č.]],'3. REGISTRACE'!B:G,6,0)=0,"-",VLOOKUP(Tabulka4[[#This Row],[start. č.]],'3. REGISTRACE'!B:G,6,0))))</f>
        <v>B</v>
      </c>
      <c r="M33" s="44">
        <f>IF(Tabulka4[[#This Row],[kategorie]]="-","-",COUNTIFS(G$10:G33,Tabulka4[[#This Row],[m/ž]],L$10:L33,Tabulka4[[#This Row],[kategorie]]))</f>
        <v>7</v>
      </c>
    </row>
    <row r="34" spans="2:13" x14ac:dyDescent="0.2">
      <c r="B34" s="44">
        <v>25</v>
      </c>
      <c r="C34" s="45">
        <v>86</v>
      </c>
      <c r="D34" s="21" t="str">
        <f>IF(ISBLANK(Tabulka4[[#This Row],[start. č.]]),"-",IF(ISERROR(VLOOKUP(Tabulka4[[#This Row],[start. č.]],'3. REGISTRACE'!B:F,2,0)),"start. č. nebylo registrováno!",VLOOKUP(Tabulka4[[#This Row],[start. č.]],'3. REGISTRACE'!B:F,2,0)))</f>
        <v>Jokl Rostislav</v>
      </c>
      <c r="E34" s="18">
        <f>IF(ISBLANK(Tabulka4[[#This Row],[start. č.]]),"-",IF(ISERROR(VLOOKUP(Tabulka4[[#This Row],[start. č.]],'3. REGISTRACE'!B:F,3,0)),"-",VLOOKUP(Tabulka4[[#This Row],[start. č.]],'3. REGISTRACE'!B:F,3,0)))</f>
        <v>1975</v>
      </c>
      <c r="F34" s="46" t="str">
        <f>IF(ISBLANK(Tabulka4[[#This Row],[start. č.]]),"-",IF(Tabulka4[[#This Row],[příjmení a jméno]]="start. č. nebylo registrováno!","-",IF(VLOOKUP(Tabulka4[[#This Row],[start. č.]],'3. REGISTRACE'!B:F,4,0)=0,"-",VLOOKUP(Tabulka4[[#This Row],[start. č.]],'3. REGISTRACE'!B:F,4,0))))</f>
        <v>WZC</v>
      </c>
      <c r="G34" s="18" t="str">
        <f>IF(ISBLANK(Tabulka4[[#This Row],[start. č.]]),"-",IF(Tabulka4[[#This Row],[příjmení a jméno]]="start. č. nebylo registrováno!","-",IF(VLOOKUP(Tabulka4[[#This Row],[start. č.]],'3. REGISTRACE'!B:F,5,0)=0,"-",VLOOKUP(Tabulka4[[#This Row],[start. č.]],'3. REGISTRACE'!B:F,5,0))))</f>
        <v>M</v>
      </c>
      <c r="H34" s="52">
        <v>0</v>
      </c>
      <c r="I34" s="48">
        <v>37</v>
      </c>
      <c r="J34" s="53">
        <v>14</v>
      </c>
      <c r="K34" s="42">
        <f>TIME(Tabulka4[[#This Row],[hod]],Tabulka4[[#This Row],[min]],Tabulka4[[#This Row],[sek]])</f>
        <v>2.585648148148148E-2</v>
      </c>
      <c r="L34" s="18" t="str">
        <f>IF(ISBLANK(Tabulka4[[#This Row],[start. č.]]),"-",IF(Tabulka4[[#This Row],[příjmení a jméno]]="start. č. nebylo registrováno!","-",IF(VLOOKUP(Tabulka4[[#This Row],[start. č.]],'3. REGISTRACE'!B:G,6,0)=0,"-",VLOOKUP(Tabulka4[[#This Row],[start. č.]],'3. REGISTRACE'!B:G,6,0))))</f>
        <v>B</v>
      </c>
      <c r="M34" s="44">
        <f>IF(Tabulka4[[#This Row],[kategorie]]="-","-",COUNTIFS(G$10:G34,Tabulka4[[#This Row],[m/ž]],L$10:L34,Tabulka4[[#This Row],[kategorie]]))</f>
        <v>8</v>
      </c>
    </row>
    <row r="35" spans="2:13" x14ac:dyDescent="0.2">
      <c r="B35" s="44">
        <v>26</v>
      </c>
      <c r="C35" s="45">
        <v>78</v>
      </c>
      <c r="D35" s="21" t="str">
        <f>IF(ISBLANK(Tabulka4[[#This Row],[start. č.]]),"-",IF(ISERROR(VLOOKUP(Tabulka4[[#This Row],[start. č.]],'3. REGISTRACE'!B:F,2,0)),"start. č. nebylo registrováno!",VLOOKUP(Tabulka4[[#This Row],[start. č.]],'3. REGISTRACE'!B:F,2,0)))</f>
        <v>Dědič Michal</v>
      </c>
      <c r="E35" s="18">
        <f>IF(ISBLANK(Tabulka4[[#This Row],[start. č.]]),"-",IF(ISERROR(VLOOKUP(Tabulka4[[#This Row],[start. č.]],'3. REGISTRACE'!B:F,3,0)),"-",VLOOKUP(Tabulka4[[#This Row],[start. č.]],'3. REGISTRACE'!B:F,3,0)))</f>
        <v>1985</v>
      </c>
      <c r="F35" s="46" t="str">
        <f>IF(ISBLANK(Tabulka4[[#This Row],[start. č.]]),"-",IF(Tabulka4[[#This Row],[příjmení a jméno]]="start. č. nebylo registrováno!","-",IF(VLOOKUP(Tabulka4[[#This Row],[start. č.]],'3. REGISTRACE'!B:F,4,0)=0,"-",VLOOKUP(Tabulka4[[#This Row],[start. č.]],'3. REGISTRACE'!B:F,4,0))))</f>
        <v>Atletika Písek</v>
      </c>
      <c r="G35" s="18" t="str">
        <f>IF(ISBLANK(Tabulka4[[#This Row],[start. č.]]),"-",IF(Tabulka4[[#This Row],[příjmení a jméno]]="start. č. nebylo registrováno!","-",IF(VLOOKUP(Tabulka4[[#This Row],[start. č.]],'3. REGISTRACE'!B:F,5,0)=0,"-",VLOOKUP(Tabulka4[[#This Row],[start. č.]],'3. REGISTRACE'!B:F,5,0))))</f>
        <v>M</v>
      </c>
      <c r="H35" s="52">
        <v>0</v>
      </c>
      <c r="I35" s="48">
        <v>37</v>
      </c>
      <c r="J35" s="53">
        <v>25</v>
      </c>
      <c r="K35" s="42">
        <f>TIME(Tabulka4[[#This Row],[hod]],Tabulka4[[#This Row],[min]],Tabulka4[[#This Row],[sek]])</f>
        <v>2.5983796296296297E-2</v>
      </c>
      <c r="L35" s="18" t="str">
        <f>IF(ISBLANK(Tabulka4[[#This Row],[start. č.]]),"-",IF(Tabulka4[[#This Row],[příjmení a jméno]]="start. č. nebylo registrováno!","-",IF(VLOOKUP(Tabulka4[[#This Row],[start. č.]],'3. REGISTRACE'!B:G,6,0)=0,"-",VLOOKUP(Tabulka4[[#This Row],[start. č.]],'3. REGISTRACE'!B:G,6,0))))</f>
        <v>A</v>
      </c>
      <c r="M35" s="44">
        <f>IF(Tabulka4[[#This Row],[kategorie]]="-","-",COUNTIFS(G$10:G35,Tabulka4[[#This Row],[m/ž]],L$10:L35,Tabulka4[[#This Row],[kategorie]]))</f>
        <v>16</v>
      </c>
    </row>
    <row r="36" spans="2:13" x14ac:dyDescent="0.2">
      <c r="B36" s="44">
        <v>27</v>
      </c>
      <c r="C36" s="45">
        <v>3</v>
      </c>
      <c r="D36" s="21" t="str">
        <f>IF(ISBLANK(Tabulka4[[#This Row],[start. č.]]),"-",IF(ISERROR(VLOOKUP(Tabulka4[[#This Row],[start. č.]],'3. REGISTRACE'!B:F,2,0)),"start. č. nebylo registrováno!",VLOOKUP(Tabulka4[[#This Row],[start. č.]],'3. REGISTRACE'!B:F,2,0)))</f>
        <v>Tomášková Gabriela</v>
      </c>
      <c r="E36" s="18">
        <f>IF(ISBLANK(Tabulka4[[#This Row],[start. č.]]),"-",IF(ISERROR(VLOOKUP(Tabulka4[[#This Row],[start. č.]],'3. REGISTRACE'!B:F,3,0)),"-",VLOOKUP(Tabulka4[[#This Row],[start. č.]],'3. REGISTRACE'!B:F,3,0)))</f>
        <v>1969</v>
      </c>
      <c r="F36" s="46" t="str">
        <f>IF(ISBLANK(Tabulka4[[#This Row],[start. č.]]),"-",IF(Tabulka4[[#This Row],[příjmení a jméno]]="start. č. nebylo registrováno!","-",IF(VLOOKUP(Tabulka4[[#This Row],[start. č.]],'3. REGISTRACE'!B:F,4,0)=0,"-",VLOOKUP(Tabulka4[[#This Row],[start. č.]],'3. REGISTRACE'!B:F,4,0))))</f>
        <v>ČB</v>
      </c>
      <c r="G36" s="18" t="str">
        <f>IF(ISBLANK(Tabulka4[[#This Row],[start. č.]]),"-",IF(Tabulka4[[#This Row],[příjmení a jméno]]="start. č. nebylo registrováno!","-",IF(VLOOKUP(Tabulka4[[#This Row],[start. č.]],'3. REGISTRACE'!B:F,5,0)=0,"-",VLOOKUP(Tabulka4[[#This Row],[start. č.]],'3. REGISTRACE'!B:F,5,0))))</f>
        <v>Z</v>
      </c>
      <c r="H36" s="52">
        <v>0</v>
      </c>
      <c r="I36" s="48">
        <v>37</v>
      </c>
      <c r="J36" s="53">
        <v>28</v>
      </c>
      <c r="K36" s="42">
        <f>TIME(Tabulka4[[#This Row],[hod]],Tabulka4[[#This Row],[min]],Tabulka4[[#This Row],[sek]])</f>
        <v>2.6018518518518521E-2</v>
      </c>
      <c r="L36" s="18" t="str">
        <f>IF(ISBLANK(Tabulka4[[#This Row],[start. č.]]),"-",IF(Tabulka4[[#This Row],[příjmení a jméno]]="start. č. nebylo registrováno!","-",IF(VLOOKUP(Tabulka4[[#This Row],[start. č.]],'3. REGISTRACE'!B:G,6,0)=0,"-",VLOOKUP(Tabulka4[[#This Row],[start. č.]],'3. REGISTRACE'!B:G,6,0))))</f>
        <v>B</v>
      </c>
      <c r="M36" s="44">
        <f>IF(Tabulka4[[#This Row],[kategorie]]="-","-",COUNTIFS(G$10:G36,Tabulka4[[#This Row],[m/ž]],L$10:L36,Tabulka4[[#This Row],[kategorie]]))</f>
        <v>1</v>
      </c>
    </row>
    <row r="37" spans="2:13" x14ac:dyDescent="0.2">
      <c r="B37" s="44">
        <v>28</v>
      </c>
      <c r="C37" s="45">
        <v>65</v>
      </c>
      <c r="D37" s="21" t="str">
        <f>IF(ISBLANK(Tabulka4[[#This Row],[start. č.]]),"-",IF(ISERROR(VLOOKUP(Tabulka4[[#This Row],[start. č.]],'3. REGISTRACE'!B:F,2,0)),"start. č. nebylo registrováno!",VLOOKUP(Tabulka4[[#This Row],[start. č.]],'3. REGISTRACE'!B:F,2,0)))</f>
        <v>Kadlec Miroslav</v>
      </c>
      <c r="E37" s="18">
        <f>IF(ISBLANK(Tabulka4[[#This Row],[start. č.]]),"-",IF(ISERROR(VLOOKUP(Tabulka4[[#This Row],[start. č.]],'3. REGISTRACE'!B:F,3,0)),"-",VLOOKUP(Tabulka4[[#This Row],[start. č.]],'3. REGISTRACE'!B:F,3,0)))</f>
        <v>1976</v>
      </c>
      <c r="F37" s="46" t="str">
        <f>IF(ISBLANK(Tabulka4[[#This Row],[start. č.]]),"-",IF(Tabulka4[[#This Row],[příjmení a jméno]]="start. č. nebylo registrováno!","-",IF(VLOOKUP(Tabulka4[[#This Row],[start. č.]],'3. REGISTRACE'!B:F,4,0)=0,"-",VLOOKUP(Tabulka4[[#This Row],[start. č.]],'3. REGISTRACE'!B:F,4,0))))</f>
        <v>Kamenný Újezd</v>
      </c>
      <c r="G37" s="18" t="str">
        <f>IF(ISBLANK(Tabulka4[[#This Row],[start. č.]]),"-",IF(Tabulka4[[#This Row],[příjmení a jméno]]="start. č. nebylo registrováno!","-",IF(VLOOKUP(Tabulka4[[#This Row],[start. č.]],'3. REGISTRACE'!B:F,5,0)=0,"-",VLOOKUP(Tabulka4[[#This Row],[start. č.]],'3. REGISTRACE'!B:F,5,0))))</f>
        <v>M</v>
      </c>
      <c r="H37" s="52">
        <v>0</v>
      </c>
      <c r="I37" s="48">
        <v>37</v>
      </c>
      <c r="J37" s="53">
        <v>40</v>
      </c>
      <c r="K37" s="42">
        <f>TIME(Tabulka4[[#This Row],[hod]],Tabulka4[[#This Row],[min]],Tabulka4[[#This Row],[sek]])</f>
        <v>2.6157407407407407E-2</v>
      </c>
      <c r="L37" s="18" t="str">
        <f>IF(ISBLANK(Tabulka4[[#This Row],[start. č.]]),"-",IF(Tabulka4[[#This Row],[příjmení a jméno]]="start. č. nebylo registrováno!","-",IF(VLOOKUP(Tabulka4[[#This Row],[start. č.]],'3. REGISTRACE'!B:G,6,0)=0,"-",VLOOKUP(Tabulka4[[#This Row],[start. č.]],'3. REGISTRACE'!B:G,6,0))))</f>
        <v>B</v>
      </c>
      <c r="M37" s="44">
        <f>IF(Tabulka4[[#This Row],[kategorie]]="-","-",COUNTIFS(G$10:G37,Tabulka4[[#This Row],[m/ž]],L$10:L37,Tabulka4[[#This Row],[kategorie]]))</f>
        <v>9</v>
      </c>
    </row>
    <row r="38" spans="2:13" x14ac:dyDescent="0.2">
      <c r="B38" s="44">
        <v>29</v>
      </c>
      <c r="C38" s="45">
        <v>51</v>
      </c>
      <c r="D38" s="21" t="str">
        <f>IF(ISBLANK(Tabulka4[[#This Row],[start. č.]]),"-",IF(ISERROR(VLOOKUP(Tabulka4[[#This Row],[start. č.]],'3. REGISTRACE'!B:F,2,0)),"start. č. nebylo registrováno!",VLOOKUP(Tabulka4[[#This Row],[start. č.]],'3. REGISTRACE'!B:F,2,0)))</f>
        <v>Rechtoriková Linda</v>
      </c>
      <c r="E38" s="18">
        <f>IF(ISBLANK(Tabulka4[[#This Row],[start. č.]]),"-",IF(ISERROR(VLOOKUP(Tabulka4[[#This Row],[start. č.]],'3. REGISTRACE'!B:F,3,0)),"-",VLOOKUP(Tabulka4[[#This Row],[start. č.]],'3. REGISTRACE'!B:F,3,0)))</f>
        <v>1987</v>
      </c>
      <c r="F38" s="46" t="str">
        <f>IF(ISBLANK(Tabulka4[[#This Row],[start. č.]]),"-",IF(Tabulka4[[#This Row],[příjmení a jméno]]="start. č. nebylo registrováno!","-",IF(VLOOKUP(Tabulka4[[#This Row],[start. č.]],'3. REGISTRACE'!B:F,4,0)=0,"-",VLOOKUP(Tabulka4[[#This Row],[start. č.]],'3. REGISTRACE'!B:F,4,0))))</f>
        <v>Spsvd Jistebnice</v>
      </c>
      <c r="G38" s="18" t="str">
        <f>IF(ISBLANK(Tabulka4[[#This Row],[start. č.]]),"-",IF(Tabulka4[[#This Row],[příjmení a jméno]]="start. č. nebylo registrováno!","-",IF(VLOOKUP(Tabulka4[[#This Row],[start. č.]],'3. REGISTRACE'!B:F,5,0)=0,"-",VLOOKUP(Tabulka4[[#This Row],[start. č.]],'3. REGISTRACE'!B:F,5,0))))</f>
        <v>Z</v>
      </c>
      <c r="H38" s="52">
        <v>0</v>
      </c>
      <c r="I38" s="48">
        <v>37</v>
      </c>
      <c r="J38" s="53">
        <v>48</v>
      </c>
      <c r="K38" s="42">
        <f>TIME(Tabulka4[[#This Row],[hod]],Tabulka4[[#This Row],[min]],Tabulka4[[#This Row],[sek]])</f>
        <v>2.6249999999999999E-2</v>
      </c>
      <c r="L38" s="18" t="str">
        <f>IF(ISBLANK(Tabulka4[[#This Row],[start. č.]]),"-",IF(Tabulka4[[#This Row],[příjmení a jméno]]="start. č. nebylo registrováno!","-",IF(VLOOKUP(Tabulka4[[#This Row],[start. č.]],'3. REGISTRACE'!B:G,6,0)=0,"-",VLOOKUP(Tabulka4[[#This Row],[start. č.]],'3. REGISTRACE'!B:G,6,0))))</f>
        <v>A</v>
      </c>
      <c r="M38" s="44">
        <f>IF(Tabulka4[[#This Row],[kategorie]]="-","-",COUNTIFS(G$10:G38,Tabulka4[[#This Row],[m/ž]],L$10:L38,Tabulka4[[#This Row],[kategorie]]))</f>
        <v>1</v>
      </c>
    </row>
    <row r="39" spans="2:13" x14ac:dyDescent="0.2">
      <c r="B39" s="44">
        <v>30</v>
      </c>
      <c r="C39" s="45">
        <v>81</v>
      </c>
      <c r="D39" s="21" t="str">
        <f>IF(ISBLANK(Tabulka4[[#This Row],[start. č.]]),"-",IF(ISERROR(VLOOKUP(Tabulka4[[#This Row],[start. č.]],'3. REGISTRACE'!B:F,2,0)),"start. č. nebylo registrováno!",VLOOKUP(Tabulka4[[#This Row],[start. č.]],'3. REGISTRACE'!B:F,2,0)))</f>
        <v>Leszkow David</v>
      </c>
      <c r="E39" s="18">
        <f>IF(ISBLANK(Tabulka4[[#This Row],[start. č.]]),"-",IF(ISERROR(VLOOKUP(Tabulka4[[#This Row],[start. č.]],'3. REGISTRACE'!B:F,3,0)),"-",VLOOKUP(Tabulka4[[#This Row],[start. č.]],'3. REGISTRACE'!B:F,3,0)))</f>
        <v>2000</v>
      </c>
      <c r="F39" s="46" t="str">
        <f>IF(ISBLANK(Tabulka4[[#This Row],[start. č.]]),"-",IF(Tabulka4[[#This Row],[příjmení a jméno]]="start. č. nebylo registrováno!","-",IF(VLOOKUP(Tabulka4[[#This Row],[start. č.]],'3. REGISTRACE'!B:F,4,0)=0,"-",VLOOKUP(Tabulka4[[#This Row],[start. č.]],'3. REGISTRACE'!B:F,4,0))))</f>
        <v>Šutri Prachatice</v>
      </c>
      <c r="G39" s="18" t="str">
        <f>IF(ISBLANK(Tabulka4[[#This Row],[start. č.]]),"-",IF(Tabulka4[[#This Row],[příjmení a jméno]]="start. č. nebylo registrováno!","-",IF(VLOOKUP(Tabulka4[[#This Row],[start. č.]],'3. REGISTRACE'!B:F,5,0)=0,"-",VLOOKUP(Tabulka4[[#This Row],[start. č.]],'3. REGISTRACE'!B:F,5,0))))</f>
        <v>M</v>
      </c>
      <c r="H39" s="52">
        <v>0</v>
      </c>
      <c r="I39" s="48">
        <v>38</v>
      </c>
      <c r="J39" s="53">
        <v>3</v>
      </c>
      <c r="K39" s="42">
        <f>TIME(Tabulka4[[#This Row],[hod]],Tabulka4[[#This Row],[min]],Tabulka4[[#This Row],[sek]])</f>
        <v>2.642361111111111E-2</v>
      </c>
      <c r="L39" s="18" t="str">
        <f>IF(ISBLANK(Tabulka4[[#This Row],[start. č.]]),"-",IF(Tabulka4[[#This Row],[příjmení a jméno]]="start. č. nebylo registrováno!","-",IF(VLOOKUP(Tabulka4[[#This Row],[start. č.]],'3. REGISTRACE'!B:G,6,0)=0,"-",VLOOKUP(Tabulka4[[#This Row],[start. č.]],'3. REGISTRACE'!B:G,6,0))))</f>
        <v>A</v>
      </c>
      <c r="M39" s="44">
        <f>IF(Tabulka4[[#This Row],[kategorie]]="-","-",COUNTIFS(G$10:G39,Tabulka4[[#This Row],[m/ž]],L$10:L39,Tabulka4[[#This Row],[kategorie]]))</f>
        <v>17</v>
      </c>
    </row>
    <row r="40" spans="2:13" x14ac:dyDescent="0.2">
      <c r="B40" s="44">
        <v>31</v>
      </c>
      <c r="C40" s="45">
        <v>44</v>
      </c>
      <c r="D40" s="21" t="str">
        <f>IF(ISBLANK(Tabulka4[[#This Row],[start. č.]]),"-",IF(ISERROR(VLOOKUP(Tabulka4[[#This Row],[start. č.]],'3. REGISTRACE'!B:F,2,0)),"start. č. nebylo registrováno!",VLOOKUP(Tabulka4[[#This Row],[start. č.]],'3. REGISTRACE'!B:F,2,0)))</f>
        <v>Ružička Jindřich</v>
      </c>
      <c r="E40" s="18">
        <f>IF(ISBLANK(Tabulka4[[#This Row],[start. č.]]),"-",IF(ISERROR(VLOOKUP(Tabulka4[[#This Row],[start. č.]],'3. REGISTRACE'!B:F,3,0)),"-",VLOOKUP(Tabulka4[[#This Row],[start. č.]],'3. REGISTRACE'!B:F,3,0)))</f>
        <v>1976</v>
      </c>
      <c r="F40" s="46" t="str">
        <f>IF(ISBLANK(Tabulka4[[#This Row],[start. č.]]),"-",IF(Tabulka4[[#This Row],[příjmení a jméno]]="start. č. nebylo registrováno!","-",IF(VLOOKUP(Tabulka4[[#This Row],[start. č.]],'3. REGISTRACE'!B:F,4,0)=0,"-",VLOOKUP(Tabulka4[[#This Row],[start. č.]],'3. REGISTRACE'!B:F,4,0))))</f>
        <v>Sokol ČB</v>
      </c>
      <c r="G40" s="18" t="str">
        <f>IF(ISBLANK(Tabulka4[[#This Row],[start. č.]]),"-",IF(Tabulka4[[#This Row],[příjmení a jméno]]="start. č. nebylo registrováno!","-",IF(VLOOKUP(Tabulka4[[#This Row],[start. č.]],'3. REGISTRACE'!B:F,5,0)=0,"-",VLOOKUP(Tabulka4[[#This Row],[start. č.]],'3. REGISTRACE'!B:F,5,0))))</f>
        <v>M</v>
      </c>
      <c r="H40" s="52">
        <v>0</v>
      </c>
      <c r="I40" s="48">
        <v>38</v>
      </c>
      <c r="J40" s="53">
        <v>7</v>
      </c>
      <c r="K40" s="42">
        <f>TIME(Tabulka4[[#This Row],[hod]],Tabulka4[[#This Row],[min]],Tabulka4[[#This Row],[sek]])</f>
        <v>2.6469907407407411E-2</v>
      </c>
      <c r="L40" s="18" t="str">
        <f>IF(ISBLANK(Tabulka4[[#This Row],[start. č.]]),"-",IF(Tabulka4[[#This Row],[příjmení a jméno]]="start. č. nebylo registrováno!","-",IF(VLOOKUP(Tabulka4[[#This Row],[start. č.]],'3. REGISTRACE'!B:G,6,0)=0,"-",VLOOKUP(Tabulka4[[#This Row],[start. č.]],'3. REGISTRACE'!B:G,6,0))))</f>
        <v>B</v>
      </c>
      <c r="M40" s="44">
        <f>IF(Tabulka4[[#This Row],[kategorie]]="-","-",COUNTIFS(G$10:G40,Tabulka4[[#This Row],[m/ž]],L$10:L40,Tabulka4[[#This Row],[kategorie]]))</f>
        <v>10</v>
      </c>
    </row>
    <row r="41" spans="2:13" x14ac:dyDescent="0.2">
      <c r="B41" s="44">
        <v>32</v>
      </c>
      <c r="C41" s="45">
        <v>20</v>
      </c>
      <c r="D41" s="21" t="str">
        <f>IF(ISBLANK(Tabulka4[[#This Row],[start. č.]]),"-",IF(ISERROR(VLOOKUP(Tabulka4[[#This Row],[start. č.]],'3. REGISTRACE'!B:F,2,0)),"start. č. nebylo registrováno!",VLOOKUP(Tabulka4[[#This Row],[start. č.]],'3. REGISTRACE'!B:F,2,0)))</f>
        <v>Rokos Ivan</v>
      </c>
      <c r="E41" s="18">
        <f>IF(ISBLANK(Tabulka4[[#This Row],[start. č.]]),"-",IF(ISERROR(VLOOKUP(Tabulka4[[#This Row],[start. č.]],'3. REGISTRACE'!B:F,3,0)),"-",VLOOKUP(Tabulka4[[#This Row],[start. č.]],'3. REGISTRACE'!B:F,3,0)))</f>
        <v>1959</v>
      </c>
      <c r="F41" s="46" t="str">
        <f>IF(ISBLANK(Tabulka4[[#This Row],[start. č.]]),"-",IF(Tabulka4[[#This Row],[příjmení a jméno]]="start. č. nebylo registrováno!","-",IF(VLOOKUP(Tabulka4[[#This Row],[start. č.]],'3. REGISTRACE'!B:F,4,0)=0,"-",VLOOKUP(Tabulka4[[#This Row],[start. č.]],'3. REGISTRACE'!B:F,4,0))))</f>
        <v>Jiskra Třeboň</v>
      </c>
      <c r="G41" s="18" t="str">
        <f>IF(ISBLANK(Tabulka4[[#This Row],[start. č.]]),"-",IF(Tabulka4[[#This Row],[příjmení a jméno]]="start. č. nebylo registrováno!","-",IF(VLOOKUP(Tabulka4[[#This Row],[start. č.]],'3. REGISTRACE'!B:F,5,0)=0,"-",VLOOKUP(Tabulka4[[#This Row],[start. č.]],'3. REGISTRACE'!B:F,5,0))))</f>
        <v>M</v>
      </c>
      <c r="H41" s="52">
        <v>0</v>
      </c>
      <c r="I41" s="48">
        <v>38</v>
      </c>
      <c r="J41" s="53">
        <v>19</v>
      </c>
      <c r="K41" s="42">
        <f>TIME(Tabulka4[[#This Row],[hod]],Tabulka4[[#This Row],[min]],Tabulka4[[#This Row],[sek]])</f>
        <v>2.6608796296296297E-2</v>
      </c>
      <c r="L41" s="18" t="str">
        <f>IF(ISBLANK(Tabulka4[[#This Row],[start. č.]]),"-",IF(Tabulka4[[#This Row],[příjmení a jméno]]="start. č. nebylo registrováno!","-",IF(VLOOKUP(Tabulka4[[#This Row],[start. č.]],'3. REGISTRACE'!B:G,6,0)=0,"-",VLOOKUP(Tabulka4[[#This Row],[start. č.]],'3. REGISTRACE'!B:G,6,0))))</f>
        <v>C</v>
      </c>
      <c r="M41" s="44">
        <f>IF(Tabulka4[[#This Row],[kategorie]]="-","-",COUNTIFS(G$10:G41,Tabulka4[[#This Row],[m/ž]],L$10:L41,Tabulka4[[#This Row],[kategorie]]))</f>
        <v>3</v>
      </c>
    </row>
    <row r="42" spans="2:13" x14ac:dyDescent="0.2">
      <c r="B42" s="44">
        <v>33</v>
      </c>
      <c r="C42" s="45">
        <v>13</v>
      </c>
      <c r="D42" s="21" t="str">
        <f>IF(ISBLANK(Tabulka4[[#This Row],[start. č.]]),"-",IF(ISERROR(VLOOKUP(Tabulka4[[#This Row],[start. č.]],'3. REGISTRACE'!B:F,2,0)),"start. č. nebylo registrováno!",VLOOKUP(Tabulka4[[#This Row],[start. č.]],'3. REGISTRACE'!B:F,2,0)))</f>
        <v>Buchlovský Petr</v>
      </c>
      <c r="E42" s="18">
        <f>IF(ISBLANK(Tabulka4[[#This Row],[start. č.]]),"-",IF(ISERROR(VLOOKUP(Tabulka4[[#This Row],[start. č.]],'3. REGISTRACE'!B:F,3,0)),"-",VLOOKUP(Tabulka4[[#This Row],[start. č.]],'3. REGISTRACE'!B:F,3,0)))</f>
        <v>1971</v>
      </c>
      <c r="F42" s="46" t="str">
        <f>IF(ISBLANK(Tabulka4[[#This Row],[start. č.]]),"-",IF(Tabulka4[[#This Row],[příjmení a jméno]]="start. č. nebylo registrováno!","-",IF(VLOOKUP(Tabulka4[[#This Row],[start. č.]],'3. REGISTRACE'!B:F,4,0)=0,"-",VLOOKUP(Tabulka4[[#This Row],[start. č.]],'3. REGISTRACE'!B:F,4,0))))</f>
        <v>Prachatice</v>
      </c>
      <c r="G42" s="18" t="str">
        <f>IF(ISBLANK(Tabulka4[[#This Row],[start. č.]]),"-",IF(Tabulka4[[#This Row],[příjmení a jméno]]="start. č. nebylo registrováno!","-",IF(VLOOKUP(Tabulka4[[#This Row],[start. č.]],'3. REGISTRACE'!B:F,5,0)=0,"-",VLOOKUP(Tabulka4[[#This Row],[start. č.]],'3. REGISTRACE'!B:F,5,0))))</f>
        <v>M</v>
      </c>
      <c r="H42" s="52">
        <v>0</v>
      </c>
      <c r="I42" s="48">
        <v>38</v>
      </c>
      <c r="J42" s="53">
        <v>39</v>
      </c>
      <c r="K42" s="42">
        <f>TIME(Tabulka4[[#This Row],[hod]],Tabulka4[[#This Row],[min]],Tabulka4[[#This Row],[sek]])</f>
        <v>2.6840277777777779E-2</v>
      </c>
      <c r="L42" s="18" t="str">
        <f>IF(ISBLANK(Tabulka4[[#This Row],[start. č.]]),"-",IF(Tabulka4[[#This Row],[příjmení a jméno]]="start. č. nebylo registrováno!","-",IF(VLOOKUP(Tabulka4[[#This Row],[start. č.]],'3. REGISTRACE'!B:G,6,0)=0,"-",VLOOKUP(Tabulka4[[#This Row],[start. č.]],'3. REGISTRACE'!B:G,6,0))))</f>
        <v>B</v>
      </c>
      <c r="M42" s="44">
        <f>IF(Tabulka4[[#This Row],[kategorie]]="-","-",COUNTIFS(G$10:G42,Tabulka4[[#This Row],[m/ž]],L$10:L42,Tabulka4[[#This Row],[kategorie]]))</f>
        <v>11</v>
      </c>
    </row>
    <row r="43" spans="2:13" x14ac:dyDescent="0.2">
      <c r="B43" s="44">
        <v>34</v>
      </c>
      <c r="C43" s="45">
        <v>50</v>
      </c>
      <c r="D43" s="21" t="str">
        <f>IF(ISBLANK(Tabulka4[[#This Row],[start. č.]]),"-",IF(ISERROR(VLOOKUP(Tabulka4[[#This Row],[start. č.]],'3. REGISTRACE'!B:F,2,0)),"start. č. nebylo registrováno!",VLOOKUP(Tabulka4[[#This Row],[start. č.]],'3. REGISTRACE'!B:F,2,0)))</f>
        <v>Prokeš Josef</v>
      </c>
      <c r="E43" s="18">
        <f>IF(ISBLANK(Tabulka4[[#This Row],[start. č.]]),"-",IF(ISERROR(VLOOKUP(Tabulka4[[#This Row],[start. č.]],'3. REGISTRACE'!B:F,3,0)),"-",VLOOKUP(Tabulka4[[#This Row],[start. č.]],'3. REGISTRACE'!B:F,3,0)))</f>
        <v>1980</v>
      </c>
      <c r="F43" s="46" t="str">
        <f>IF(ISBLANK(Tabulka4[[#This Row],[start. č.]]),"-",IF(Tabulka4[[#This Row],[příjmení a jméno]]="start. č. nebylo registrováno!","-",IF(VLOOKUP(Tabulka4[[#This Row],[start. č.]],'3. REGISTRACE'!B:F,4,0)=0,"-",VLOOKUP(Tabulka4[[#This Row],[start. č.]],'3. REGISTRACE'!B:F,4,0))))</f>
        <v>Vodňany</v>
      </c>
      <c r="G43" s="18" t="str">
        <f>IF(ISBLANK(Tabulka4[[#This Row],[start. č.]]),"-",IF(Tabulka4[[#This Row],[příjmení a jméno]]="start. č. nebylo registrováno!","-",IF(VLOOKUP(Tabulka4[[#This Row],[start. č.]],'3. REGISTRACE'!B:F,5,0)=0,"-",VLOOKUP(Tabulka4[[#This Row],[start. č.]],'3. REGISTRACE'!B:F,5,0))))</f>
        <v>M</v>
      </c>
      <c r="H43" s="52">
        <v>0</v>
      </c>
      <c r="I43" s="48">
        <v>38</v>
      </c>
      <c r="J43" s="53">
        <v>53</v>
      </c>
      <c r="K43" s="42">
        <f>TIME(Tabulka4[[#This Row],[hod]],Tabulka4[[#This Row],[min]],Tabulka4[[#This Row],[sek]])</f>
        <v>2.7002314814814812E-2</v>
      </c>
      <c r="L43" s="18" t="str">
        <f>IF(ISBLANK(Tabulka4[[#This Row],[start. č.]]),"-",IF(Tabulka4[[#This Row],[příjmení a jméno]]="start. č. nebylo registrováno!","-",IF(VLOOKUP(Tabulka4[[#This Row],[start. č.]],'3. REGISTRACE'!B:G,6,0)=0,"-",VLOOKUP(Tabulka4[[#This Row],[start. č.]],'3. REGISTRACE'!B:G,6,0))))</f>
        <v>A</v>
      </c>
      <c r="M43" s="44">
        <f>IF(Tabulka4[[#This Row],[kategorie]]="-","-",COUNTIFS(G$10:G43,Tabulka4[[#This Row],[m/ž]],L$10:L43,Tabulka4[[#This Row],[kategorie]]))</f>
        <v>18</v>
      </c>
    </row>
    <row r="44" spans="2:13" x14ac:dyDescent="0.2">
      <c r="B44" s="44">
        <v>35</v>
      </c>
      <c r="C44" s="45">
        <v>16</v>
      </c>
      <c r="D44" s="21" t="str">
        <f>IF(ISBLANK(Tabulka4[[#This Row],[start. č.]]),"-",IF(ISERROR(VLOOKUP(Tabulka4[[#This Row],[start. č.]],'3. REGISTRACE'!B:F,2,0)),"start. č. nebylo registrováno!",VLOOKUP(Tabulka4[[#This Row],[start. č.]],'3. REGISTRACE'!B:F,2,0)))</f>
        <v>Pojsl Jan</v>
      </c>
      <c r="E44" s="18">
        <f>IF(ISBLANK(Tabulka4[[#This Row],[start. č.]]),"-",IF(ISERROR(VLOOKUP(Tabulka4[[#This Row],[start. č.]],'3. REGISTRACE'!B:F,3,0)),"-",VLOOKUP(Tabulka4[[#This Row],[start. č.]],'3. REGISTRACE'!B:F,3,0)))</f>
        <v>1972</v>
      </c>
      <c r="F44" s="46" t="str">
        <f>IF(ISBLANK(Tabulka4[[#This Row],[start. č.]]),"-",IF(Tabulka4[[#This Row],[příjmení a jméno]]="start. č. nebylo registrováno!","-",IF(VLOOKUP(Tabulka4[[#This Row],[start. č.]],'3. REGISTRACE'!B:F,4,0)=0,"-",VLOOKUP(Tabulka4[[#This Row],[start. č.]],'3. REGISTRACE'!B:F,4,0))))</f>
        <v>Intelis Písek</v>
      </c>
      <c r="G44" s="18" t="str">
        <f>IF(ISBLANK(Tabulka4[[#This Row],[start. č.]]),"-",IF(Tabulka4[[#This Row],[příjmení a jméno]]="start. č. nebylo registrováno!","-",IF(VLOOKUP(Tabulka4[[#This Row],[start. č.]],'3. REGISTRACE'!B:F,5,0)=0,"-",VLOOKUP(Tabulka4[[#This Row],[start. č.]],'3. REGISTRACE'!B:F,5,0))))</f>
        <v>M</v>
      </c>
      <c r="H44" s="52">
        <v>0</v>
      </c>
      <c r="I44" s="48">
        <v>38</v>
      </c>
      <c r="J44" s="53">
        <v>56</v>
      </c>
      <c r="K44" s="42">
        <f>TIME(Tabulka4[[#This Row],[hod]],Tabulka4[[#This Row],[min]],Tabulka4[[#This Row],[sek]])</f>
        <v>2.7037037037037037E-2</v>
      </c>
      <c r="L44" s="18" t="str">
        <f>IF(ISBLANK(Tabulka4[[#This Row],[start. č.]]),"-",IF(Tabulka4[[#This Row],[příjmení a jméno]]="start. č. nebylo registrováno!","-",IF(VLOOKUP(Tabulka4[[#This Row],[start. č.]],'3. REGISTRACE'!B:G,6,0)=0,"-",VLOOKUP(Tabulka4[[#This Row],[start. č.]],'3. REGISTRACE'!B:G,6,0))))</f>
        <v>B</v>
      </c>
      <c r="M44" s="44">
        <f>IF(Tabulka4[[#This Row],[kategorie]]="-","-",COUNTIFS(G$10:G44,Tabulka4[[#This Row],[m/ž]],L$10:L44,Tabulka4[[#This Row],[kategorie]]))</f>
        <v>12</v>
      </c>
    </row>
    <row r="45" spans="2:13" x14ac:dyDescent="0.2">
      <c r="B45" s="44">
        <v>36</v>
      </c>
      <c r="C45" s="45">
        <v>21</v>
      </c>
      <c r="D45" s="21" t="str">
        <f>IF(ISBLANK(Tabulka4[[#This Row],[start. č.]]),"-",IF(ISERROR(VLOOKUP(Tabulka4[[#This Row],[start. č.]],'3. REGISTRACE'!B:F,2,0)),"start. č. nebylo registrováno!",VLOOKUP(Tabulka4[[#This Row],[start. č.]],'3. REGISTRACE'!B:F,2,0)))</f>
        <v>Dokulicová Ludmila</v>
      </c>
      <c r="E45" s="18">
        <f>IF(ISBLANK(Tabulka4[[#This Row],[start. č.]]),"-",IF(ISERROR(VLOOKUP(Tabulka4[[#This Row],[start. č.]],'3. REGISTRACE'!B:F,3,0)),"-",VLOOKUP(Tabulka4[[#This Row],[start. č.]],'3. REGISTRACE'!B:F,3,0)))</f>
        <v>1962</v>
      </c>
      <c r="F45" s="46" t="str">
        <f>IF(ISBLANK(Tabulka4[[#This Row],[start. č.]]),"-",IF(Tabulka4[[#This Row],[příjmení a jméno]]="start. č. nebylo registrováno!","-",IF(VLOOKUP(Tabulka4[[#This Row],[start. č.]],'3. REGISTRACE'!B:F,4,0)=0,"-",VLOOKUP(Tabulka4[[#This Row],[start. č.]],'3. REGISTRACE'!B:F,4,0))))</f>
        <v>Sokol Stachy</v>
      </c>
      <c r="G45" s="18" t="str">
        <f>IF(ISBLANK(Tabulka4[[#This Row],[start. č.]]),"-",IF(Tabulka4[[#This Row],[příjmení a jméno]]="start. č. nebylo registrováno!","-",IF(VLOOKUP(Tabulka4[[#This Row],[start. č.]],'3. REGISTRACE'!B:F,5,0)=0,"-",VLOOKUP(Tabulka4[[#This Row],[start. č.]],'3. REGISTRACE'!B:F,5,0))))</f>
        <v>Z</v>
      </c>
      <c r="H45" s="52">
        <v>0</v>
      </c>
      <c r="I45" s="48">
        <v>39</v>
      </c>
      <c r="J45" s="53">
        <v>2</v>
      </c>
      <c r="K45" s="42">
        <f>TIME(Tabulka4[[#This Row],[hod]],Tabulka4[[#This Row],[min]],Tabulka4[[#This Row],[sek]])</f>
        <v>2.7106481481481481E-2</v>
      </c>
      <c r="L45" s="18" t="str">
        <f>IF(ISBLANK(Tabulka4[[#This Row],[start. č.]]),"-",IF(Tabulka4[[#This Row],[příjmení a jméno]]="start. č. nebylo registrováno!","-",IF(VLOOKUP(Tabulka4[[#This Row],[start. č.]],'3. REGISTRACE'!B:G,6,0)=0,"-",VLOOKUP(Tabulka4[[#This Row],[start. č.]],'3. REGISTRACE'!B:G,6,0))))</f>
        <v>C</v>
      </c>
      <c r="M45" s="44">
        <f>IF(Tabulka4[[#This Row],[kategorie]]="-","-",COUNTIFS(G$10:G45,Tabulka4[[#This Row],[m/ž]],L$10:L45,Tabulka4[[#This Row],[kategorie]]))</f>
        <v>1</v>
      </c>
    </row>
    <row r="46" spans="2:13" x14ac:dyDescent="0.2">
      <c r="B46" s="44">
        <v>37</v>
      </c>
      <c r="C46" s="45">
        <v>77</v>
      </c>
      <c r="D46" s="21" t="str">
        <f>IF(ISBLANK(Tabulka4[[#This Row],[start. č.]]),"-",IF(ISERROR(VLOOKUP(Tabulka4[[#This Row],[start. č.]],'3. REGISTRACE'!B:F,2,0)),"start. č. nebylo registrováno!",VLOOKUP(Tabulka4[[#This Row],[start. č.]],'3. REGISTRACE'!B:F,2,0)))</f>
        <v>Šimek Miroslav</v>
      </c>
      <c r="E46" s="18">
        <f>IF(ISBLANK(Tabulka4[[#This Row],[start. č.]]),"-",IF(ISERROR(VLOOKUP(Tabulka4[[#This Row],[start. č.]],'3. REGISTRACE'!B:F,3,0)),"-",VLOOKUP(Tabulka4[[#This Row],[start. č.]],'3. REGISTRACE'!B:F,3,0)))</f>
        <v>1966</v>
      </c>
      <c r="F46" s="46" t="str">
        <f>IF(ISBLANK(Tabulka4[[#This Row],[start. č.]]),"-",IF(Tabulka4[[#This Row],[příjmení a jméno]]="start. č. nebylo registrováno!","-",IF(VLOOKUP(Tabulka4[[#This Row],[start. č.]],'3. REGISTRACE'!B:F,4,0)=0,"-",VLOOKUP(Tabulka4[[#This Row],[start. č.]],'3. REGISTRACE'!B:F,4,0))))</f>
        <v>TC Dvořák</v>
      </c>
      <c r="G46" s="18" t="str">
        <f>IF(ISBLANK(Tabulka4[[#This Row],[start. č.]]),"-",IF(Tabulka4[[#This Row],[příjmení a jméno]]="start. č. nebylo registrováno!","-",IF(VLOOKUP(Tabulka4[[#This Row],[start. č.]],'3. REGISTRACE'!B:F,5,0)=0,"-",VLOOKUP(Tabulka4[[#This Row],[start. č.]],'3. REGISTRACE'!B:F,5,0))))</f>
        <v>M</v>
      </c>
      <c r="H46" s="52">
        <v>0</v>
      </c>
      <c r="I46" s="48">
        <v>39</v>
      </c>
      <c r="J46" s="53">
        <v>14</v>
      </c>
      <c r="K46" s="42">
        <f>TIME(Tabulka4[[#This Row],[hod]],Tabulka4[[#This Row],[min]],Tabulka4[[#This Row],[sek]])</f>
        <v>2.7245370370370368E-2</v>
      </c>
      <c r="L46" s="18" t="str">
        <f>IF(ISBLANK(Tabulka4[[#This Row],[start. č.]]),"-",IF(Tabulka4[[#This Row],[příjmení a jméno]]="start. č. nebylo registrováno!","-",IF(VLOOKUP(Tabulka4[[#This Row],[start. č.]],'3. REGISTRACE'!B:G,6,0)=0,"-",VLOOKUP(Tabulka4[[#This Row],[start. č.]],'3. REGISTRACE'!B:G,6,0))))</f>
        <v>C</v>
      </c>
      <c r="M46" s="44">
        <f>IF(Tabulka4[[#This Row],[kategorie]]="-","-",COUNTIFS(G$10:G46,Tabulka4[[#This Row],[m/ž]],L$10:L46,Tabulka4[[#This Row],[kategorie]]))</f>
        <v>4</v>
      </c>
    </row>
    <row r="47" spans="2:13" x14ac:dyDescent="0.2">
      <c r="B47" s="44">
        <v>38</v>
      </c>
      <c r="C47" s="45">
        <v>55</v>
      </c>
      <c r="D47" s="21" t="str">
        <f>IF(ISBLANK(Tabulka4[[#This Row],[start. č.]]),"-",IF(ISERROR(VLOOKUP(Tabulka4[[#This Row],[start. č.]],'3. REGISTRACE'!B:F,2,0)),"start. č. nebylo registrováno!",VLOOKUP(Tabulka4[[#This Row],[start. č.]],'3. REGISTRACE'!B:F,2,0)))</f>
        <v>Valíček Václav</v>
      </c>
      <c r="E47" s="18">
        <f>IF(ISBLANK(Tabulka4[[#This Row],[start. č.]]),"-",IF(ISERROR(VLOOKUP(Tabulka4[[#This Row],[start. č.]],'3. REGISTRACE'!B:F,3,0)),"-",VLOOKUP(Tabulka4[[#This Row],[start. č.]],'3. REGISTRACE'!B:F,3,0)))</f>
        <v>1950</v>
      </c>
      <c r="F47" s="46" t="str">
        <f>IF(ISBLANK(Tabulka4[[#This Row],[start. č.]]),"-",IF(Tabulka4[[#This Row],[příjmení a jméno]]="start. č. nebylo registrováno!","-",IF(VLOOKUP(Tabulka4[[#This Row],[start. č.]],'3. REGISTRACE'!B:F,4,0)=0,"-",VLOOKUP(Tabulka4[[#This Row],[start. č.]],'3. REGISTRACE'!B:F,4,0))))</f>
        <v>ČZ Strakonice</v>
      </c>
      <c r="G47" s="18" t="str">
        <f>IF(ISBLANK(Tabulka4[[#This Row],[start. č.]]),"-",IF(Tabulka4[[#This Row],[příjmení a jméno]]="start. č. nebylo registrováno!","-",IF(VLOOKUP(Tabulka4[[#This Row],[start. č.]],'3. REGISTRACE'!B:F,5,0)=0,"-",VLOOKUP(Tabulka4[[#This Row],[start. č.]],'3. REGISTRACE'!B:F,5,0))))</f>
        <v>M</v>
      </c>
      <c r="H47" s="52">
        <v>0</v>
      </c>
      <c r="I47" s="48">
        <v>39</v>
      </c>
      <c r="J47" s="53">
        <v>15</v>
      </c>
      <c r="K47" s="42">
        <f>TIME(Tabulka4[[#This Row],[hod]],Tabulka4[[#This Row],[min]],Tabulka4[[#This Row],[sek]])</f>
        <v>2.7256944444444445E-2</v>
      </c>
      <c r="L47" s="18" t="str">
        <f>IF(ISBLANK(Tabulka4[[#This Row],[start. č.]]),"-",IF(Tabulka4[[#This Row],[příjmení a jméno]]="start. č. nebylo registrováno!","-",IF(VLOOKUP(Tabulka4[[#This Row],[start. č.]],'3. REGISTRACE'!B:G,6,0)=0,"-",VLOOKUP(Tabulka4[[#This Row],[start. č.]],'3. REGISTRACE'!B:G,6,0))))</f>
        <v>D</v>
      </c>
      <c r="M47" s="44">
        <f>IF(Tabulka4[[#This Row],[kategorie]]="-","-",COUNTIFS(G$10:G47,Tabulka4[[#This Row],[m/ž]],L$10:L47,Tabulka4[[#This Row],[kategorie]]))</f>
        <v>1</v>
      </c>
    </row>
    <row r="48" spans="2:13" x14ac:dyDescent="0.2">
      <c r="B48" s="44">
        <v>39</v>
      </c>
      <c r="C48" s="45">
        <v>35</v>
      </c>
      <c r="D48" s="21" t="str">
        <f>IF(ISBLANK(Tabulka4[[#This Row],[start. č.]]),"-",IF(ISERROR(VLOOKUP(Tabulka4[[#This Row],[start. č.]],'3. REGISTRACE'!B:F,2,0)),"start. č. nebylo registrováno!",VLOOKUP(Tabulka4[[#This Row],[start. č.]],'3. REGISTRACE'!B:F,2,0)))</f>
        <v>Brossaud Jack</v>
      </c>
      <c r="E48" s="18">
        <f>IF(ISBLANK(Tabulka4[[#This Row],[start. č.]]),"-",IF(ISERROR(VLOOKUP(Tabulka4[[#This Row],[start. č.]],'3. REGISTRACE'!B:F,3,0)),"-",VLOOKUP(Tabulka4[[#This Row],[start. č.]],'3. REGISTRACE'!B:F,3,0)))</f>
        <v>1970</v>
      </c>
      <c r="F48" s="46" t="str">
        <f>IF(ISBLANK(Tabulka4[[#This Row],[start. č.]]),"-",IF(Tabulka4[[#This Row],[příjmení a jméno]]="start. č. nebylo registrováno!","-",IF(VLOOKUP(Tabulka4[[#This Row],[start. č.]],'3. REGISTRACE'!B:F,4,0)=0,"-",VLOOKUP(Tabulka4[[#This Row],[start. č.]],'3. REGISTRACE'!B:F,4,0))))</f>
        <v>JBP</v>
      </c>
      <c r="G48" s="18" t="str">
        <f>IF(ISBLANK(Tabulka4[[#This Row],[start. č.]]),"-",IF(Tabulka4[[#This Row],[příjmení a jméno]]="start. č. nebylo registrováno!","-",IF(VLOOKUP(Tabulka4[[#This Row],[start. č.]],'3. REGISTRACE'!B:F,5,0)=0,"-",VLOOKUP(Tabulka4[[#This Row],[start. č.]],'3. REGISTRACE'!B:F,5,0))))</f>
        <v>M</v>
      </c>
      <c r="H48" s="52">
        <v>0</v>
      </c>
      <c r="I48" s="48">
        <v>39</v>
      </c>
      <c r="J48" s="53">
        <v>29</v>
      </c>
      <c r="K48" s="42">
        <f>TIME(Tabulka4[[#This Row],[hod]],Tabulka4[[#This Row],[min]],Tabulka4[[#This Row],[sek]])</f>
        <v>2.7418981481481485E-2</v>
      </c>
      <c r="L48" s="18" t="str">
        <f>IF(ISBLANK(Tabulka4[[#This Row],[start. č.]]),"-",IF(Tabulka4[[#This Row],[příjmení a jméno]]="start. č. nebylo registrováno!","-",IF(VLOOKUP(Tabulka4[[#This Row],[start. č.]],'3. REGISTRACE'!B:G,6,0)=0,"-",VLOOKUP(Tabulka4[[#This Row],[start. č.]],'3. REGISTRACE'!B:G,6,0))))</f>
        <v>B</v>
      </c>
      <c r="M48" s="44">
        <f>IF(Tabulka4[[#This Row],[kategorie]]="-","-",COUNTIFS(G$10:G48,Tabulka4[[#This Row],[m/ž]],L$10:L48,Tabulka4[[#This Row],[kategorie]]))</f>
        <v>13</v>
      </c>
    </row>
    <row r="49" spans="2:13" x14ac:dyDescent="0.2">
      <c r="B49" s="44">
        <v>40</v>
      </c>
      <c r="C49" s="45">
        <v>59</v>
      </c>
      <c r="D49" s="21" t="str">
        <f>IF(ISBLANK(Tabulka4[[#This Row],[start. č.]]),"-",IF(ISERROR(VLOOKUP(Tabulka4[[#This Row],[start. č.]],'3. REGISTRACE'!B:F,2,0)),"start. č. nebylo registrováno!",VLOOKUP(Tabulka4[[#This Row],[start. č.]],'3. REGISTRACE'!B:F,2,0)))</f>
        <v>Filipová Klára</v>
      </c>
      <c r="E49" s="18">
        <f>IF(ISBLANK(Tabulka4[[#This Row],[start. č.]]),"-",IF(ISERROR(VLOOKUP(Tabulka4[[#This Row],[start. č.]],'3. REGISTRACE'!B:F,3,0)),"-",VLOOKUP(Tabulka4[[#This Row],[start. č.]],'3. REGISTRACE'!B:F,3,0)))</f>
        <v>1995</v>
      </c>
      <c r="F49" s="46" t="str">
        <f>IF(ISBLANK(Tabulka4[[#This Row],[start. č.]]),"-",IF(Tabulka4[[#This Row],[příjmení a jméno]]="start. č. nebylo registrováno!","-",IF(VLOOKUP(Tabulka4[[#This Row],[start. č.]],'3. REGISTRACE'!B:F,4,0)=0,"-",VLOOKUP(Tabulka4[[#This Row],[start. č.]],'3. REGISTRACE'!B:F,4,0))))</f>
        <v>Dolní Bukovsko</v>
      </c>
      <c r="G49" s="18" t="str">
        <f>IF(ISBLANK(Tabulka4[[#This Row],[start. č.]]),"-",IF(Tabulka4[[#This Row],[příjmení a jméno]]="start. č. nebylo registrováno!","-",IF(VLOOKUP(Tabulka4[[#This Row],[start. č.]],'3. REGISTRACE'!B:F,5,0)=0,"-",VLOOKUP(Tabulka4[[#This Row],[start. č.]],'3. REGISTRACE'!B:F,5,0))))</f>
        <v>Z</v>
      </c>
      <c r="H49" s="52">
        <v>0</v>
      </c>
      <c r="I49" s="48">
        <v>39</v>
      </c>
      <c r="J49" s="53">
        <v>49</v>
      </c>
      <c r="K49" s="42">
        <f>TIME(Tabulka4[[#This Row],[hod]],Tabulka4[[#This Row],[min]],Tabulka4[[#This Row],[sek]])</f>
        <v>2.7650462962962963E-2</v>
      </c>
      <c r="L49" s="18" t="str">
        <f>IF(ISBLANK(Tabulka4[[#This Row],[start. č.]]),"-",IF(Tabulka4[[#This Row],[příjmení a jméno]]="start. č. nebylo registrováno!","-",IF(VLOOKUP(Tabulka4[[#This Row],[start. č.]],'3. REGISTRACE'!B:G,6,0)=0,"-",VLOOKUP(Tabulka4[[#This Row],[start. č.]],'3. REGISTRACE'!B:G,6,0))))</f>
        <v>A</v>
      </c>
      <c r="M49" s="44">
        <f>IF(Tabulka4[[#This Row],[kategorie]]="-","-",COUNTIFS(G$10:G49,Tabulka4[[#This Row],[m/ž]],L$10:L49,Tabulka4[[#This Row],[kategorie]]))</f>
        <v>2</v>
      </c>
    </row>
    <row r="50" spans="2:13" x14ac:dyDescent="0.2">
      <c r="B50" s="44">
        <v>41</v>
      </c>
      <c r="C50" s="45">
        <v>10</v>
      </c>
      <c r="D50" s="21" t="str">
        <f>IF(ISBLANK(Tabulka4[[#This Row],[start. č.]]),"-",IF(ISERROR(VLOOKUP(Tabulka4[[#This Row],[start. č.]],'3. REGISTRACE'!B:F,2,0)),"start. č. nebylo registrováno!",VLOOKUP(Tabulka4[[#This Row],[start. č.]],'3. REGISTRACE'!B:F,2,0)))</f>
        <v>Zlochová Simona</v>
      </c>
      <c r="E50" s="18">
        <f>IF(ISBLANK(Tabulka4[[#This Row],[start. č.]]),"-",IF(ISERROR(VLOOKUP(Tabulka4[[#This Row],[start. č.]],'3. REGISTRACE'!B:F,3,0)),"-",VLOOKUP(Tabulka4[[#This Row],[start. č.]],'3. REGISTRACE'!B:F,3,0)))</f>
        <v>1990</v>
      </c>
      <c r="F50" s="46" t="str">
        <f>IF(ISBLANK(Tabulka4[[#This Row],[start. č.]]),"-",IF(Tabulka4[[#This Row],[příjmení a jméno]]="start. č. nebylo registrováno!","-",IF(VLOOKUP(Tabulka4[[#This Row],[start. č.]],'3. REGISTRACE'!B:F,4,0)=0,"-",VLOOKUP(Tabulka4[[#This Row],[start. č.]],'3. REGISTRACE'!B:F,4,0))))</f>
        <v>TC Dvořák</v>
      </c>
      <c r="G50" s="18" t="str">
        <f>IF(ISBLANK(Tabulka4[[#This Row],[start. č.]]),"-",IF(Tabulka4[[#This Row],[příjmení a jméno]]="start. č. nebylo registrováno!","-",IF(VLOOKUP(Tabulka4[[#This Row],[start. č.]],'3. REGISTRACE'!B:F,5,0)=0,"-",VLOOKUP(Tabulka4[[#This Row],[start. č.]],'3. REGISTRACE'!B:F,5,0))))</f>
        <v>Z</v>
      </c>
      <c r="H50" s="52">
        <v>0</v>
      </c>
      <c r="I50" s="48">
        <v>40</v>
      </c>
      <c r="J50" s="53">
        <v>2</v>
      </c>
      <c r="K50" s="42">
        <f>TIME(Tabulka4[[#This Row],[hod]],Tabulka4[[#This Row],[min]],Tabulka4[[#This Row],[sek]])</f>
        <v>2.7800925925925923E-2</v>
      </c>
      <c r="L50" s="18" t="str">
        <f>IF(ISBLANK(Tabulka4[[#This Row],[start. č.]]),"-",IF(Tabulka4[[#This Row],[příjmení a jméno]]="start. č. nebylo registrováno!","-",IF(VLOOKUP(Tabulka4[[#This Row],[start. č.]],'3. REGISTRACE'!B:G,6,0)=0,"-",VLOOKUP(Tabulka4[[#This Row],[start. č.]],'3. REGISTRACE'!B:G,6,0))))</f>
        <v>A</v>
      </c>
      <c r="M50" s="44">
        <f>IF(Tabulka4[[#This Row],[kategorie]]="-","-",COUNTIFS(G$10:G50,Tabulka4[[#This Row],[m/ž]],L$10:L50,Tabulka4[[#This Row],[kategorie]]))</f>
        <v>3</v>
      </c>
    </row>
    <row r="51" spans="2:13" x14ac:dyDescent="0.2">
      <c r="B51" s="44">
        <v>42</v>
      </c>
      <c r="C51" s="45">
        <v>84</v>
      </c>
      <c r="D51" s="21" t="str">
        <f>IF(ISBLANK(Tabulka4[[#This Row],[start. č.]]),"-",IF(ISERROR(VLOOKUP(Tabulka4[[#This Row],[start. č.]],'3. REGISTRACE'!B:F,2,0)),"start. č. nebylo registrováno!",VLOOKUP(Tabulka4[[#This Row],[start. č.]],'3. REGISTRACE'!B:F,2,0)))</f>
        <v>Janšta Pavel</v>
      </c>
      <c r="E51" s="18">
        <f>IF(ISBLANK(Tabulka4[[#This Row],[start. č.]]),"-",IF(ISERROR(VLOOKUP(Tabulka4[[#This Row],[start. č.]],'3. REGISTRACE'!B:F,3,0)),"-",VLOOKUP(Tabulka4[[#This Row],[start. č.]],'3. REGISTRACE'!B:F,3,0)))</f>
        <v>1983</v>
      </c>
      <c r="F51" s="46" t="str">
        <f>IF(ISBLANK(Tabulka4[[#This Row],[start. č.]]),"-",IF(Tabulka4[[#This Row],[příjmení a jméno]]="start. č. nebylo registrováno!","-",IF(VLOOKUP(Tabulka4[[#This Row],[start. č.]],'3. REGISTRACE'!B:F,4,0)=0,"-",VLOOKUP(Tabulka4[[#This Row],[start. č.]],'3. REGISTRACE'!B:F,4,0))))</f>
        <v>Ciao 2</v>
      </c>
      <c r="G51" s="18" t="str">
        <f>IF(ISBLANK(Tabulka4[[#This Row],[start. č.]]),"-",IF(Tabulka4[[#This Row],[příjmení a jméno]]="start. č. nebylo registrováno!","-",IF(VLOOKUP(Tabulka4[[#This Row],[start. č.]],'3. REGISTRACE'!B:F,5,0)=0,"-",VLOOKUP(Tabulka4[[#This Row],[start. č.]],'3. REGISTRACE'!B:F,5,0))))</f>
        <v>M</v>
      </c>
      <c r="H51" s="52">
        <v>0</v>
      </c>
      <c r="I51" s="48">
        <v>40</v>
      </c>
      <c r="J51" s="53">
        <v>4</v>
      </c>
      <c r="K51" s="42">
        <f>TIME(Tabulka4[[#This Row],[hod]],Tabulka4[[#This Row],[min]],Tabulka4[[#This Row],[sek]])</f>
        <v>2.7824074074074074E-2</v>
      </c>
      <c r="L51" s="18" t="str">
        <f>IF(ISBLANK(Tabulka4[[#This Row],[start. č.]]),"-",IF(Tabulka4[[#This Row],[příjmení a jméno]]="start. č. nebylo registrováno!","-",IF(VLOOKUP(Tabulka4[[#This Row],[start. č.]],'3. REGISTRACE'!B:G,6,0)=0,"-",VLOOKUP(Tabulka4[[#This Row],[start. č.]],'3. REGISTRACE'!B:G,6,0))))</f>
        <v>A</v>
      </c>
      <c r="M51" s="44">
        <f>IF(Tabulka4[[#This Row],[kategorie]]="-","-",COUNTIFS(G$10:G51,Tabulka4[[#This Row],[m/ž]],L$10:L51,Tabulka4[[#This Row],[kategorie]]))</f>
        <v>19</v>
      </c>
    </row>
    <row r="52" spans="2:13" x14ac:dyDescent="0.2">
      <c r="B52" s="44">
        <v>43</v>
      </c>
      <c r="C52" s="45">
        <v>63</v>
      </c>
      <c r="D52" s="21" t="str">
        <f>IF(ISBLANK(Tabulka4[[#This Row],[start. č.]]),"-",IF(ISERROR(VLOOKUP(Tabulka4[[#This Row],[start. č.]],'3. REGISTRACE'!B:F,2,0)),"start. č. nebylo registrováno!",VLOOKUP(Tabulka4[[#This Row],[start. č.]],'3. REGISTRACE'!B:F,2,0)))</f>
        <v>Habara Jan</v>
      </c>
      <c r="E52" s="18">
        <f>IF(ISBLANK(Tabulka4[[#This Row],[start. č.]]),"-",IF(ISERROR(VLOOKUP(Tabulka4[[#This Row],[start. č.]],'3. REGISTRACE'!B:F,3,0)),"-",VLOOKUP(Tabulka4[[#This Row],[start. č.]],'3. REGISTRACE'!B:F,3,0)))</f>
        <v>1972</v>
      </c>
      <c r="F52" s="46" t="str">
        <f>IF(ISBLANK(Tabulka4[[#This Row],[start. č.]]),"-",IF(Tabulka4[[#This Row],[příjmení a jméno]]="start. č. nebylo registrováno!","-",IF(VLOOKUP(Tabulka4[[#This Row],[start. č.]],'3. REGISTRACE'!B:F,4,0)=0,"-",VLOOKUP(Tabulka4[[#This Row],[start. č.]],'3. REGISTRACE'!B:F,4,0))))</f>
        <v>Veselí nad Lužnicí</v>
      </c>
      <c r="G52" s="18" t="str">
        <f>IF(ISBLANK(Tabulka4[[#This Row],[start. č.]]),"-",IF(Tabulka4[[#This Row],[příjmení a jméno]]="start. č. nebylo registrováno!","-",IF(VLOOKUP(Tabulka4[[#This Row],[start. č.]],'3. REGISTRACE'!B:F,5,0)=0,"-",VLOOKUP(Tabulka4[[#This Row],[start. č.]],'3. REGISTRACE'!B:F,5,0))))</f>
        <v>M</v>
      </c>
      <c r="H52" s="52">
        <v>0</v>
      </c>
      <c r="I52" s="48">
        <v>40</v>
      </c>
      <c r="J52" s="53">
        <v>44</v>
      </c>
      <c r="K52" s="42">
        <f>TIME(Tabulka4[[#This Row],[hod]],Tabulka4[[#This Row],[min]],Tabulka4[[#This Row],[sek]])</f>
        <v>2.8287037037037038E-2</v>
      </c>
      <c r="L52" s="18" t="str">
        <f>IF(ISBLANK(Tabulka4[[#This Row],[start. č.]]),"-",IF(Tabulka4[[#This Row],[příjmení a jméno]]="start. č. nebylo registrováno!","-",IF(VLOOKUP(Tabulka4[[#This Row],[start. č.]],'3. REGISTRACE'!B:G,6,0)=0,"-",VLOOKUP(Tabulka4[[#This Row],[start. č.]],'3. REGISTRACE'!B:G,6,0))))</f>
        <v>B</v>
      </c>
      <c r="M52" s="44">
        <f>IF(Tabulka4[[#This Row],[kategorie]]="-","-",COUNTIFS(G$10:G52,Tabulka4[[#This Row],[m/ž]],L$10:L52,Tabulka4[[#This Row],[kategorie]]))</f>
        <v>14</v>
      </c>
    </row>
    <row r="53" spans="2:13" x14ac:dyDescent="0.2">
      <c r="B53" s="44">
        <v>44</v>
      </c>
      <c r="C53" s="45">
        <v>11</v>
      </c>
      <c r="D53" s="21" t="str">
        <f>IF(ISBLANK(Tabulka4[[#This Row],[start. č.]]),"-",IF(ISERROR(VLOOKUP(Tabulka4[[#This Row],[start. č.]],'3. REGISTRACE'!B:F,2,0)),"start. č. nebylo registrováno!",VLOOKUP(Tabulka4[[#This Row],[start. č.]],'3. REGISTRACE'!B:F,2,0)))</f>
        <v xml:space="preserve">Círal František </v>
      </c>
      <c r="E53" s="18">
        <f>IF(ISBLANK(Tabulka4[[#This Row],[start. č.]]),"-",IF(ISERROR(VLOOKUP(Tabulka4[[#This Row],[start. č.]],'3. REGISTRACE'!B:F,3,0)),"-",VLOOKUP(Tabulka4[[#This Row],[start. č.]],'3. REGISTRACE'!B:F,3,0)))</f>
        <v>1971</v>
      </c>
      <c r="F53" s="46" t="str">
        <f>IF(ISBLANK(Tabulka4[[#This Row],[start. č.]]),"-",IF(Tabulka4[[#This Row],[příjmení a jméno]]="start. č. nebylo registrováno!","-",IF(VLOOKUP(Tabulka4[[#This Row],[start. č.]],'3. REGISTRACE'!B:F,4,0)=0,"-",VLOOKUP(Tabulka4[[#This Row],[start. č.]],'3. REGISTRACE'!B:F,4,0))))</f>
        <v>Dvory n. Lužnicí</v>
      </c>
      <c r="G53" s="18" t="str">
        <f>IF(ISBLANK(Tabulka4[[#This Row],[start. č.]]),"-",IF(Tabulka4[[#This Row],[příjmení a jméno]]="start. č. nebylo registrováno!","-",IF(VLOOKUP(Tabulka4[[#This Row],[start. č.]],'3. REGISTRACE'!B:F,5,0)=0,"-",VLOOKUP(Tabulka4[[#This Row],[start. č.]],'3. REGISTRACE'!B:F,5,0))))</f>
        <v>M</v>
      </c>
      <c r="H53" s="52">
        <v>0</v>
      </c>
      <c r="I53" s="48">
        <v>40</v>
      </c>
      <c r="J53" s="53">
        <v>47</v>
      </c>
      <c r="K53" s="42">
        <f>TIME(Tabulka4[[#This Row],[hod]],Tabulka4[[#This Row],[min]],Tabulka4[[#This Row],[sek]])</f>
        <v>2.8321759259259258E-2</v>
      </c>
      <c r="L53" s="18" t="str">
        <f>IF(ISBLANK(Tabulka4[[#This Row],[start. č.]]),"-",IF(Tabulka4[[#This Row],[příjmení a jméno]]="start. č. nebylo registrováno!","-",IF(VLOOKUP(Tabulka4[[#This Row],[start. č.]],'3. REGISTRACE'!B:G,6,0)=0,"-",VLOOKUP(Tabulka4[[#This Row],[start. č.]],'3. REGISTRACE'!B:G,6,0))))</f>
        <v>B</v>
      </c>
      <c r="M53" s="44">
        <f>IF(Tabulka4[[#This Row],[kategorie]]="-","-",COUNTIFS(G$10:G53,Tabulka4[[#This Row],[m/ž]],L$10:L53,Tabulka4[[#This Row],[kategorie]]))</f>
        <v>15</v>
      </c>
    </row>
    <row r="54" spans="2:13" x14ac:dyDescent="0.2">
      <c r="B54" s="44">
        <v>45</v>
      </c>
      <c r="C54" s="45">
        <v>43</v>
      </c>
      <c r="D54" s="21" t="str">
        <f>IF(ISBLANK(Tabulka4[[#This Row],[start. č.]]),"-",IF(ISERROR(VLOOKUP(Tabulka4[[#This Row],[start. č.]],'3. REGISTRACE'!B:F,2,0)),"start. č. nebylo registrováno!",VLOOKUP(Tabulka4[[#This Row],[start. č.]],'3. REGISTRACE'!B:F,2,0)))</f>
        <v>Vojč Pavel</v>
      </c>
      <c r="E54" s="18">
        <f>IF(ISBLANK(Tabulka4[[#This Row],[start. č.]]),"-",IF(ISERROR(VLOOKUP(Tabulka4[[#This Row],[start. č.]],'3. REGISTRACE'!B:F,3,0)),"-",VLOOKUP(Tabulka4[[#This Row],[start. č.]],'3. REGISTRACE'!B:F,3,0)))</f>
        <v>1980</v>
      </c>
      <c r="F54" s="46" t="str">
        <f>IF(ISBLANK(Tabulka4[[#This Row],[start. č.]]),"-",IF(Tabulka4[[#This Row],[příjmení a jméno]]="start. č. nebylo registrováno!","-",IF(VLOOKUP(Tabulka4[[#This Row],[start. č.]],'3. REGISTRACE'!B:F,4,0)=0,"-",VLOOKUP(Tabulka4[[#This Row],[start. č.]],'3. REGISTRACE'!B:F,4,0))))</f>
        <v>Zliv</v>
      </c>
      <c r="G54" s="18" t="str">
        <f>IF(ISBLANK(Tabulka4[[#This Row],[start. č.]]),"-",IF(Tabulka4[[#This Row],[příjmení a jméno]]="start. č. nebylo registrováno!","-",IF(VLOOKUP(Tabulka4[[#This Row],[start. č.]],'3. REGISTRACE'!B:F,5,0)=0,"-",VLOOKUP(Tabulka4[[#This Row],[start. č.]],'3. REGISTRACE'!B:F,5,0))))</f>
        <v>M</v>
      </c>
      <c r="H54" s="52">
        <v>0</v>
      </c>
      <c r="I54" s="48">
        <v>41</v>
      </c>
      <c r="J54" s="53">
        <v>4</v>
      </c>
      <c r="K54" s="42">
        <f>TIME(Tabulka4[[#This Row],[hod]],Tabulka4[[#This Row],[min]],Tabulka4[[#This Row],[sek]])</f>
        <v>2.8518518518518523E-2</v>
      </c>
      <c r="L54" s="18" t="str">
        <f>IF(ISBLANK(Tabulka4[[#This Row],[start. č.]]),"-",IF(Tabulka4[[#This Row],[příjmení a jméno]]="start. č. nebylo registrováno!","-",IF(VLOOKUP(Tabulka4[[#This Row],[start. č.]],'3. REGISTRACE'!B:G,6,0)=0,"-",VLOOKUP(Tabulka4[[#This Row],[start. č.]],'3. REGISTRACE'!B:G,6,0))))</f>
        <v>A</v>
      </c>
      <c r="M54" s="44">
        <f>IF(Tabulka4[[#This Row],[kategorie]]="-","-",COUNTIFS(G$10:G54,Tabulka4[[#This Row],[m/ž]],L$10:L54,Tabulka4[[#This Row],[kategorie]]))</f>
        <v>20</v>
      </c>
    </row>
    <row r="55" spans="2:13" x14ac:dyDescent="0.2">
      <c r="B55" s="44">
        <v>46</v>
      </c>
      <c r="C55" s="45">
        <v>67</v>
      </c>
      <c r="D55" s="21" t="str">
        <f>IF(ISBLANK(Tabulka4[[#This Row],[start. č.]]),"-",IF(ISERROR(VLOOKUP(Tabulka4[[#This Row],[start. č.]],'3. REGISTRACE'!B:F,2,0)),"start. č. nebylo registrováno!",VLOOKUP(Tabulka4[[#This Row],[start. č.]],'3. REGISTRACE'!B:F,2,0)))</f>
        <v>Doležálek Zdeněk</v>
      </c>
      <c r="E55" s="18">
        <f>IF(ISBLANK(Tabulka4[[#This Row],[start. č.]]),"-",IF(ISERROR(VLOOKUP(Tabulka4[[#This Row],[start. č.]],'3. REGISTRACE'!B:F,3,0)),"-",VLOOKUP(Tabulka4[[#This Row],[start. č.]],'3. REGISTRACE'!B:F,3,0)))</f>
        <v>1955</v>
      </c>
      <c r="F55" s="46" t="str">
        <f>IF(ISBLANK(Tabulka4[[#This Row],[start. č.]]),"-",IF(Tabulka4[[#This Row],[příjmení a jméno]]="start. č. nebylo registrováno!","-",IF(VLOOKUP(Tabulka4[[#This Row],[start. č.]],'3. REGISTRACE'!B:F,4,0)=0,"-",VLOOKUP(Tabulka4[[#This Row],[start. č.]],'3. REGISTRACE'!B:F,4,0))))</f>
        <v>Liga 2000 Tábor</v>
      </c>
      <c r="G55" s="18" t="str">
        <f>IF(ISBLANK(Tabulka4[[#This Row],[start. č.]]),"-",IF(Tabulka4[[#This Row],[příjmení a jméno]]="start. č. nebylo registrováno!","-",IF(VLOOKUP(Tabulka4[[#This Row],[start. č.]],'3. REGISTRACE'!B:F,5,0)=0,"-",VLOOKUP(Tabulka4[[#This Row],[start. č.]],'3. REGISTRACE'!B:F,5,0))))</f>
        <v>M</v>
      </c>
      <c r="H55" s="52">
        <v>0</v>
      </c>
      <c r="I55" s="48">
        <v>41</v>
      </c>
      <c r="J55" s="53">
        <v>26</v>
      </c>
      <c r="K55" s="42">
        <f>TIME(Tabulka4[[#This Row],[hod]],Tabulka4[[#This Row],[min]],Tabulka4[[#This Row],[sek]])</f>
        <v>2.8773148148148145E-2</v>
      </c>
      <c r="L55" s="18" t="str">
        <f>IF(ISBLANK(Tabulka4[[#This Row],[start. č.]]),"-",IF(Tabulka4[[#This Row],[příjmení a jméno]]="start. č. nebylo registrováno!","-",IF(VLOOKUP(Tabulka4[[#This Row],[start. č.]],'3. REGISTRACE'!B:G,6,0)=0,"-",VLOOKUP(Tabulka4[[#This Row],[start. č.]],'3. REGISTRACE'!B:G,6,0))))</f>
        <v>D</v>
      </c>
      <c r="M55" s="44">
        <f>IF(Tabulka4[[#This Row],[kategorie]]="-","-",COUNTIFS(G$10:G55,Tabulka4[[#This Row],[m/ž]],L$10:L55,Tabulka4[[#This Row],[kategorie]]))</f>
        <v>2</v>
      </c>
    </row>
    <row r="56" spans="2:13" x14ac:dyDescent="0.2">
      <c r="B56" s="44">
        <v>47</v>
      </c>
      <c r="C56" s="45">
        <v>79</v>
      </c>
      <c r="D56" s="21" t="str">
        <f>IF(ISBLANK(Tabulka4[[#This Row],[start. č.]]),"-",IF(ISERROR(VLOOKUP(Tabulka4[[#This Row],[start. č.]],'3. REGISTRACE'!B:F,2,0)),"start. č. nebylo registrováno!",VLOOKUP(Tabulka4[[#This Row],[start. č.]],'3. REGISTRACE'!B:F,2,0)))</f>
        <v>Petrů Michal</v>
      </c>
      <c r="E56" s="18">
        <f>IF(ISBLANK(Tabulka4[[#This Row],[start. č.]]),"-",IF(ISERROR(VLOOKUP(Tabulka4[[#This Row],[start. č.]],'3. REGISTRACE'!B:F,3,0)),"-",VLOOKUP(Tabulka4[[#This Row],[start. č.]],'3. REGISTRACE'!B:F,3,0)))</f>
        <v>1978</v>
      </c>
      <c r="F56" s="46" t="str">
        <f>IF(ISBLANK(Tabulka4[[#This Row],[start. č.]]),"-",IF(Tabulka4[[#This Row],[příjmení a jméno]]="start. č. nebylo registrováno!","-",IF(VLOOKUP(Tabulka4[[#This Row],[start. č.]],'3. REGISTRACE'!B:F,4,0)=0,"-",VLOOKUP(Tabulka4[[#This Row],[start. č.]],'3. REGISTRACE'!B:F,4,0))))</f>
        <v>Prachatice</v>
      </c>
      <c r="G56" s="18" t="str">
        <f>IF(ISBLANK(Tabulka4[[#This Row],[start. č.]]),"-",IF(Tabulka4[[#This Row],[příjmení a jméno]]="start. č. nebylo registrováno!","-",IF(VLOOKUP(Tabulka4[[#This Row],[start. č.]],'3. REGISTRACE'!B:F,5,0)=0,"-",VLOOKUP(Tabulka4[[#This Row],[start. č.]],'3. REGISTRACE'!B:F,5,0))))</f>
        <v>M</v>
      </c>
      <c r="H56" s="52">
        <v>0</v>
      </c>
      <c r="I56" s="48">
        <v>42</v>
      </c>
      <c r="J56" s="53">
        <v>3</v>
      </c>
      <c r="K56" s="42">
        <f>TIME(Tabulka4[[#This Row],[hod]],Tabulka4[[#This Row],[min]],Tabulka4[[#This Row],[sek]])</f>
        <v>2.9201388888888888E-2</v>
      </c>
      <c r="L56" s="18" t="str">
        <f>IF(ISBLANK(Tabulka4[[#This Row],[start. č.]]),"-",IF(Tabulka4[[#This Row],[příjmení a jméno]]="start. č. nebylo registrováno!","-",IF(VLOOKUP(Tabulka4[[#This Row],[start. č.]],'3. REGISTRACE'!B:G,6,0)=0,"-",VLOOKUP(Tabulka4[[#This Row],[start. č.]],'3. REGISTRACE'!B:G,6,0))))</f>
        <v>A</v>
      </c>
      <c r="M56" s="44">
        <f>IF(Tabulka4[[#This Row],[kategorie]]="-","-",COUNTIFS(G$10:G56,Tabulka4[[#This Row],[m/ž]],L$10:L56,Tabulka4[[#This Row],[kategorie]]))</f>
        <v>21</v>
      </c>
    </row>
    <row r="57" spans="2:13" x14ac:dyDescent="0.2">
      <c r="B57" s="44">
        <v>48</v>
      </c>
      <c r="C57" s="45">
        <v>83</v>
      </c>
      <c r="D57" s="21" t="str">
        <f>IF(ISBLANK(Tabulka4[[#This Row],[start. č.]]),"-",IF(ISERROR(VLOOKUP(Tabulka4[[#This Row],[start. č.]],'3. REGISTRACE'!B:F,2,0)),"start. č. nebylo registrováno!",VLOOKUP(Tabulka4[[#This Row],[start. č.]],'3. REGISTRACE'!B:F,2,0)))</f>
        <v>Pillar Ladislav</v>
      </c>
      <c r="E57" s="18">
        <f>IF(ISBLANK(Tabulka4[[#This Row],[start. č.]]),"-",IF(ISERROR(VLOOKUP(Tabulka4[[#This Row],[start. č.]],'3. REGISTRACE'!B:F,3,0)),"-",VLOOKUP(Tabulka4[[#This Row],[start. č.]],'3. REGISTRACE'!B:F,3,0)))</f>
        <v>1952</v>
      </c>
      <c r="F57" s="46" t="str">
        <f>IF(ISBLANK(Tabulka4[[#This Row],[start. č.]]),"-",IF(Tabulka4[[#This Row],[příjmení a jméno]]="start. č. nebylo registrováno!","-",IF(VLOOKUP(Tabulka4[[#This Row],[start. č.]],'3. REGISTRACE'!B:F,4,0)=0,"-",VLOOKUP(Tabulka4[[#This Row],[start. č.]],'3. REGISTRACE'!B:F,4,0))))</f>
        <v>DTJ Lomnice nad Lužnicí</v>
      </c>
      <c r="G57" s="18" t="str">
        <f>IF(ISBLANK(Tabulka4[[#This Row],[start. č.]]),"-",IF(Tabulka4[[#This Row],[příjmení a jméno]]="start. č. nebylo registrováno!","-",IF(VLOOKUP(Tabulka4[[#This Row],[start. č.]],'3. REGISTRACE'!B:F,5,0)=0,"-",VLOOKUP(Tabulka4[[#This Row],[start. č.]],'3. REGISTRACE'!B:F,5,0))))</f>
        <v>M</v>
      </c>
      <c r="H57" s="52">
        <v>0</v>
      </c>
      <c r="I57" s="48">
        <v>42</v>
      </c>
      <c r="J57" s="53">
        <v>20</v>
      </c>
      <c r="K57" s="42">
        <f>TIME(Tabulka4[[#This Row],[hod]],Tabulka4[[#This Row],[min]],Tabulka4[[#This Row],[sek]])</f>
        <v>2.9398148148148149E-2</v>
      </c>
      <c r="L57" s="18" t="str">
        <f>IF(ISBLANK(Tabulka4[[#This Row],[start. č.]]),"-",IF(Tabulka4[[#This Row],[příjmení a jméno]]="start. č. nebylo registrováno!","-",IF(VLOOKUP(Tabulka4[[#This Row],[start. č.]],'3. REGISTRACE'!B:G,6,0)=0,"-",VLOOKUP(Tabulka4[[#This Row],[start. č.]],'3. REGISTRACE'!B:G,6,0))))</f>
        <v>D</v>
      </c>
      <c r="M57" s="44">
        <f>IF(Tabulka4[[#This Row],[kategorie]]="-","-",COUNTIFS(G$10:G57,Tabulka4[[#This Row],[m/ž]],L$10:L57,Tabulka4[[#This Row],[kategorie]]))</f>
        <v>3</v>
      </c>
    </row>
    <row r="58" spans="2:13" x14ac:dyDescent="0.2">
      <c r="B58" s="44">
        <v>49</v>
      </c>
      <c r="C58" s="45">
        <v>54</v>
      </c>
      <c r="D58" s="21" t="str">
        <f>IF(ISBLANK(Tabulka4[[#This Row],[start. č.]]),"-",IF(ISERROR(VLOOKUP(Tabulka4[[#This Row],[start. č.]],'3. REGISTRACE'!B:F,2,0)),"start. č. nebylo registrováno!",VLOOKUP(Tabulka4[[#This Row],[start. č.]],'3. REGISTRACE'!B:F,2,0)))</f>
        <v>Svoboda Václav</v>
      </c>
      <c r="E58" s="18">
        <f>IF(ISBLANK(Tabulka4[[#This Row],[start. č.]]),"-",IF(ISERROR(VLOOKUP(Tabulka4[[#This Row],[start. č.]],'3. REGISTRACE'!B:F,3,0)),"-",VLOOKUP(Tabulka4[[#This Row],[start. č.]],'3. REGISTRACE'!B:F,3,0)))</f>
        <v>1949</v>
      </c>
      <c r="F58" s="46" t="str">
        <f>IF(ISBLANK(Tabulka4[[#This Row],[start. č.]]),"-",IF(Tabulka4[[#This Row],[příjmení a jméno]]="start. č. nebylo registrováno!","-",IF(VLOOKUP(Tabulka4[[#This Row],[start. č.]],'3. REGISTRACE'!B:F,4,0)=0,"-",VLOOKUP(Tabulka4[[#This Row],[start. č.]],'3. REGISTRACE'!B:F,4,0))))</f>
        <v>JKM ČB</v>
      </c>
      <c r="G58" s="18" t="str">
        <f>IF(ISBLANK(Tabulka4[[#This Row],[start. č.]]),"-",IF(Tabulka4[[#This Row],[příjmení a jméno]]="start. č. nebylo registrováno!","-",IF(VLOOKUP(Tabulka4[[#This Row],[start. č.]],'3. REGISTRACE'!B:F,5,0)=0,"-",VLOOKUP(Tabulka4[[#This Row],[start. č.]],'3. REGISTRACE'!B:F,5,0))))</f>
        <v>M</v>
      </c>
      <c r="H58" s="52">
        <v>0</v>
      </c>
      <c r="I58" s="48">
        <v>42</v>
      </c>
      <c r="J58" s="53">
        <v>52</v>
      </c>
      <c r="K58" s="42">
        <f>TIME(Tabulka4[[#This Row],[hod]],Tabulka4[[#This Row],[min]],Tabulka4[[#This Row],[sek]])</f>
        <v>2.9768518518518517E-2</v>
      </c>
      <c r="L58" s="18" t="str">
        <f>IF(ISBLANK(Tabulka4[[#This Row],[start. č.]]),"-",IF(Tabulka4[[#This Row],[příjmení a jméno]]="start. č. nebylo registrováno!","-",IF(VLOOKUP(Tabulka4[[#This Row],[start. č.]],'3. REGISTRACE'!B:G,6,0)=0,"-",VLOOKUP(Tabulka4[[#This Row],[start. č.]],'3. REGISTRACE'!B:G,6,0))))</f>
        <v>D</v>
      </c>
      <c r="M58" s="44">
        <f>IF(Tabulka4[[#This Row],[kategorie]]="-","-",COUNTIFS(G$10:G58,Tabulka4[[#This Row],[m/ž]],L$10:L58,Tabulka4[[#This Row],[kategorie]]))</f>
        <v>4</v>
      </c>
    </row>
    <row r="59" spans="2:13" x14ac:dyDescent="0.2">
      <c r="B59" s="44">
        <v>50</v>
      </c>
      <c r="C59" s="45">
        <v>48</v>
      </c>
      <c r="D59" s="21" t="str">
        <f>IF(ISBLANK(Tabulka4[[#This Row],[start. č.]]),"-",IF(ISERROR(VLOOKUP(Tabulka4[[#This Row],[start. č.]],'3. REGISTRACE'!B:F,2,0)),"start. č. nebylo registrováno!",VLOOKUP(Tabulka4[[#This Row],[start. č.]],'3. REGISTRACE'!B:F,2,0)))</f>
        <v>Sýkora Tomáš</v>
      </c>
      <c r="E59" s="18">
        <f>IF(ISBLANK(Tabulka4[[#This Row],[start. č.]]),"-",IF(ISERROR(VLOOKUP(Tabulka4[[#This Row],[start. č.]],'3. REGISTRACE'!B:F,3,0)),"-",VLOOKUP(Tabulka4[[#This Row],[start. č.]],'3. REGISTRACE'!B:F,3,0)))</f>
        <v>1977</v>
      </c>
      <c r="F59" s="46" t="str">
        <f>IF(ISBLANK(Tabulka4[[#This Row],[start. č.]]),"-",IF(Tabulka4[[#This Row],[příjmení a jméno]]="start. č. nebylo registrováno!","-",IF(VLOOKUP(Tabulka4[[#This Row],[start. č.]],'3. REGISTRACE'!B:F,4,0)=0,"-",VLOOKUP(Tabulka4[[#This Row],[start. č.]],'3. REGISTRACE'!B:F,4,0))))</f>
        <v>RC Partizan Beograd</v>
      </c>
      <c r="G59" s="18" t="str">
        <f>IF(ISBLANK(Tabulka4[[#This Row],[start. č.]]),"-",IF(Tabulka4[[#This Row],[příjmení a jméno]]="start. č. nebylo registrováno!","-",IF(VLOOKUP(Tabulka4[[#This Row],[start. č.]],'3. REGISTRACE'!B:F,5,0)=0,"-",VLOOKUP(Tabulka4[[#This Row],[start. č.]],'3. REGISTRACE'!B:F,5,0))))</f>
        <v>M</v>
      </c>
      <c r="H59" s="52">
        <v>0</v>
      </c>
      <c r="I59" s="48">
        <v>43</v>
      </c>
      <c r="J59" s="53">
        <v>6</v>
      </c>
      <c r="K59" s="42">
        <f>TIME(Tabulka4[[#This Row],[hod]],Tabulka4[[#This Row],[min]],Tabulka4[[#This Row],[sek]])</f>
        <v>2.9930555555555557E-2</v>
      </c>
      <c r="L59" s="18" t="str">
        <f>IF(ISBLANK(Tabulka4[[#This Row],[start. č.]]),"-",IF(Tabulka4[[#This Row],[příjmení a jméno]]="start. č. nebylo registrováno!","-",IF(VLOOKUP(Tabulka4[[#This Row],[start. č.]],'3. REGISTRACE'!B:G,6,0)=0,"-",VLOOKUP(Tabulka4[[#This Row],[start. č.]],'3. REGISTRACE'!B:G,6,0))))</f>
        <v>B</v>
      </c>
      <c r="M59" s="44">
        <f>IF(Tabulka4[[#This Row],[kategorie]]="-","-",COUNTIFS(G$10:G59,Tabulka4[[#This Row],[m/ž]],L$10:L59,Tabulka4[[#This Row],[kategorie]]))</f>
        <v>16</v>
      </c>
    </row>
    <row r="60" spans="2:13" x14ac:dyDescent="0.2">
      <c r="B60" s="44">
        <v>51</v>
      </c>
      <c r="C60" s="45">
        <v>82</v>
      </c>
      <c r="D60" s="21" t="str">
        <f>IF(ISBLANK(Tabulka4[[#This Row],[start. č.]]),"-",IF(ISERROR(VLOOKUP(Tabulka4[[#This Row],[start. č.]],'3. REGISTRACE'!B:F,2,0)),"start. č. nebylo registrováno!",VLOOKUP(Tabulka4[[#This Row],[start. č.]],'3. REGISTRACE'!B:F,2,0)))</f>
        <v>Mrvík František</v>
      </c>
      <c r="E60" s="18">
        <f>IF(ISBLANK(Tabulka4[[#This Row],[start. č.]]),"-",IF(ISERROR(VLOOKUP(Tabulka4[[#This Row],[start. č.]],'3. REGISTRACE'!B:F,3,0)),"-",VLOOKUP(Tabulka4[[#This Row],[start. č.]],'3. REGISTRACE'!B:F,3,0)))</f>
        <v>2002</v>
      </c>
      <c r="F60" s="46" t="str">
        <f>IF(ISBLANK(Tabulka4[[#This Row],[start. č.]]),"-",IF(Tabulka4[[#This Row],[příjmení a jméno]]="start. č. nebylo registrováno!","-",IF(VLOOKUP(Tabulka4[[#This Row],[start. č.]],'3. REGISTRACE'!B:F,4,0)=0,"-",VLOOKUP(Tabulka4[[#This Row],[start. č.]],'3. REGISTRACE'!B:F,4,0))))</f>
        <v>Vodňany</v>
      </c>
      <c r="G60" s="18" t="str">
        <f>IF(ISBLANK(Tabulka4[[#This Row],[start. č.]]),"-",IF(Tabulka4[[#This Row],[příjmení a jméno]]="start. č. nebylo registrováno!","-",IF(VLOOKUP(Tabulka4[[#This Row],[start. č.]],'3. REGISTRACE'!B:F,5,0)=0,"-",VLOOKUP(Tabulka4[[#This Row],[start. č.]],'3. REGISTRACE'!B:F,5,0))))</f>
        <v>M</v>
      </c>
      <c r="H60" s="52">
        <v>0</v>
      </c>
      <c r="I60" s="48">
        <v>43</v>
      </c>
      <c r="J60" s="53">
        <v>32</v>
      </c>
      <c r="K60" s="42">
        <f>TIME(Tabulka4[[#This Row],[hod]],Tabulka4[[#This Row],[min]],Tabulka4[[#This Row],[sek]])</f>
        <v>3.0231481481481481E-2</v>
      </c>
      <c r="L60" s="18" t="str">
        <f>IF(ISBLANK(Tabulka4[[#This Row],[start. č.]]),"-",IF(Tabulka4[[#This Row],[příjmení a jméno]]="start. č. nebylo registrováno!","-",IF(VLOOKUP(Tabulka4[[#This Row],[start. č.]],'3. REGISTRACE'!B:G,6,0)=0,"-",VLOOKUP(Tabulka4[[#This Row],[start. č.]],'3. REGISTRACE'!B:G,6,0))))</f>
        <v>A</v>
      </c>
      <c r="M60" s="44">
        <f>IF(Tabulka4[[#This Row],[kategorie]]="-","-",COUNTIFS(G$10:G60,Tabulka4[[#This Row],[m/ž]],L$10:L60,Tabulka4[[#This Row],[kategorie]]))</f>
        <v>22</v>
      </c>
    </row>
    <row r="61" spans="2:13" x14ac:dyDescent="0.2">
      <c r="B61" s="44">
        <v>52</v>
      </c>
      <c r="C61" s="45">
        <v>89</v>
      </c>
      <c r="D61" s="21" t="str">
        <f>IF(ISBLANK(Tabulka4[[#This Row],[start. č.]]),"-",IF(ISERROR(VLOOKUP(Tabulka4[[#This Row],[start. č.]],'3. REGISTRACE'!B:F,2,0)),"start. č. nebylo registrováno!",VLOOKUP(Tabulka4[[#This Row],[start. č.]],'3. REGISTRACE'!B:F,2,0)))</f>
        <v>Nováčková Dana</v>
      </c>
      <c r="E61" s="18">
        <f>IF(ISBLANK(Tabulka4[[#This Row],[start. č.]]),"-",IF(ISERROR(VLOOKUP(Tabulka4[[#This Row],[start. č.]],'3. REGISTRACE'!B:F,3,0)),"-",VLOOKUP(Tabulka4[[#This Row],[start. č.]],'3. REGISTRACE'!B:F,3,0)))</f>
        <v>1975</v>
      </c>
      <c r="F61" s="46" t="str">
        <f>IF(ISBLANK(Tabulka4[[#This Row],[start. č.]]),"-",IF(Tabulka4[[#This Row],[příjmení a jméno]]="start. č. nebylo registrováno!","-",IF(VLOOKUP(Tabulka4[[#This Row],[start. č.]],'3. REGISTRACE'!B:F,4,0)=0,"-",VLOOKUP(Tabulka4[[#This Row],[start. č.]],'3. REGISTRACE'!B:F,4,0))))</f>
        <v>WRC</v>
      </c>
      <c r="G61" s="18" t="str">
        <f>IF(ISBLANK(Tabulka4[[#This Row],[start. č.]]),"-",IF(Tabulka4[[#This Row],[příjmení a jméno]]="start. č. nebylo registrováno!","-",IF(VLOOKUP(Tabulka4[[#This Row],[start. č.]],'3. REGISTRACE'!B:F,5,0)=0,"-",VLOOKUP(Tabulka4[[#This Row],[start. č.]],'3. REGISTRACE'!B:F,5,0))))</f>
        <v>Z</v>
      </c>
      <c r="H61" s="52">
        <v>0</v>
      </c>
      <c r="I61" s="48">
        <v>43</v>
      </c>
      <c r="J61" s="53">
        <v>43</v>
      </c>
      <c r="K61" s="42">
        <f>TIME(Tabulka4[[#This Row],[hod]],Tabulka4[[#This Row],[min]],Tabulka4[[#This Row],[sek]])</f>
        <v>3.0358796296296297E-2</v>
      </c>
      <c r="L61" s="18" t="str">
        <f>IF(ISBLANK(Tabulka4[[#This Row],[start. č.]]),"-",IF(Tabulka4[[#This Row],[příjmení a jméno]]="start. č. nebylo registrováno!","-",IF(VLOOKUP(Tabulka4[[#This Row],[start. č.]],'3. REGISTRACE'!B:G,6,0)=0,"-",VLOOKUP(Tabulka4[[#This Row],[start. č.]],'3. REGISTRACE'!B:G,6,0))))</f>
        <v>B</v>
      </c>
      <c r="M61" s="44">
        <f>IF(Tabulka4[[#This Row],[kategorie]]="-","-",COUNTIFS(G$10:G61,Tabulka4[[#This Row],[m/ž]],L$10:L61,Tabulka4[[#This Row],[kategorie]]))</f>
        <v>2</v>
      </c>
    </row>
    <row r="62" spans="2:13" x14ac:dyDescent="0.2">
      <c r="B62" s="44">
        <v>53</v>
      </c>
      <c r="C62" s="45">
        <v>74</v>
      </c>
      <c r="D62" s="21" t="str">
        <f>IF(ISBLANK(Tabulka4[[#This Row],[start. č.]]),"-",IF(ISERROR(VLOOKUP(Tabulka4[[#This Row],[start. č.]],'3. REGISTRACE'!B:F,2,0)),"start. č. nebylo registrováno!",VLOOKUP(Tabulka4[[#This Row],[start. č.]],'3. REGISTRACE'!B:F,2,0)))</f>
        <v>Pechová Jaroslava</v>
      </c>
      <c r="E62" s="18">
        <f>IF(ISBLANK(Tabulka4[[#This Row],[start. č.]]),"-",IF(ISERROR(VLOOKUP(Tabulka4[[#This Row],[start. č.]],'3. REGISTRACE'!B:F,3,0)),"-",VLOOKUP(Tabulka4[[#This Row],[start. č.]],'3. REGISTRACE'!B:F,3,0)))</f>
        <v>1982</v>
      </c>
      <c r="F62" s="46" t="str">
        <f>IF(ISBLANK(Tabulka4[[#This Row],[start. č.]]),"-",IF(Tabulka4[[#This Row],[příjmení a jméno]]="start. č. nebylo registrováno!","-",IF(VLOOKUP(Tabulka4[[#This Row],[start. č.]],'3. REGISTRACE'!B:F,4,0)=0,"-",VLOOKUP(Tabulka4[[#This Row],[start. č.]],'3. REGISTRACE'!B:F,4,0))))</f>
        <v>Mexico Team</v>
      </c>
      <c r="G62" s="18" t="str">
        <f>IF(ISBLANK(Tabulka4[[#This Row],[start. č.]]),"-",IF(Tabulka4[[#This Row],[příjmení a jméno]]="start. č. nebylo registrováno!","-",IF(VLOOKUP(Tabulka4[[#This Row],[start. č.]],'3. REGISTRACE'!B:F,5,0)=0,"-",VLOOKUP(Tabulka4[[#This Row],[start. č.]],'3. REGISTRACE'!B:F,5,0))))</f>
        <v>Z</v>
      </c>
      <c r="H62" s="52">
        <v>0</v>
      </c>
      <c r="I62" s="48">
        <v>43</v>
      </c>
      <c r="J62" s="53">
        <v>55</v>
      </c>
      <c r="K62" s="42">
        <f>TIME(Tabulka4[[#This Row],[hod]],Tabulka4[[#This Row],[min]],Tabulka4[[#This Row],[sek]])</f>
        <v>3.0497685185185183E-2</v>
      </c>
      <c r="L62" s="18" t="str">
        <f>IF(ISBLANK(Tabulka4[[#This Row],[start. č.]]),"-",IF(Tabulka4[[#This Row],[příjmení a jméno]]="start. č. nebylo registrováno!","-",IF(VLOOKUP(Tabulka4[[#This Row],[start. č.]],'3. REGISTRACE'!B:G,6,0)=0,"-",VLOOKUP(Tabulka4[[#This Row],[start. č.]],'3. REGISTRACE'!B:G,6,0))))</f>
        <v>A</v>
      </c>
      <c r="M62" s="44">
        <f>IF(Tabulka4[[#This Row],[kategorie]]="-","-",COUNTIFS(G$10:G62,Tabulka4[[#This Row],[m/ž]],L$10:L62,Tabulka4[[#This Row],[kategorie]]))</f>
        <v>4</v>
      </c>
    </row>
    <row r="63" spans="2:13" x14ac:dyDescent="0.2">
      <c r="B63" s="44">
        <v>54</v>
      </c>
      <c r="C63" s="45">
        <v>22</v>
      </c>
      <c r="D63" s="21" t="str">
        <f>IF(ISBLANK(Tabulka4[[#This Row],[start. č.]]),"-",IF(ISERROR(VLOOKUP(Tabulka4[[#This Row],[start. č.]],'3. REGISTRACE'!B:F,2,0)),"start. č. nebylo registrováno!",VLOOKUP(Tabulka4[[#This Row],[start. č.]],'3. REGISTRACE'!B:F,2,0)))</f>
        <v>Štěpán Kamil</v>
      </c>
      <c r="E63" s="18">
        <f>IF(ISBLANK(Tabulka4[[#This Row],[start. č.]]),"-",IF(ISERROR(VLOOKUP(Tabulka4[[#This Row],[start. č.]],'3. REGISTRACE'!B:F,3,0)),"-",VLOOKUP(Tabulka4[[#This Row],[start. č.]],'3. REGISTRACE'!B:F,3,0)))</f>
        <v>1973</v>
      </c>
      <c r="F63" s="46" t="str">
        <f>IF(ISBLANK(Tabulka4[[#This Row],[start. č.]]),"-",IF(Tabulka4[[#This Row],[příjmení a jméno]]="start. č. nebylo registrováno!","-",IF(VLOOKUP(Tabulka4[[#This Row],[start. č.]],'3. REGISTRACE'!B:F,4,0)=0,"-",VLOOKUP(Tabulka4[[#This Row],[start. č.]],'3. REGISTRACE'!B:F,4,0))))</f>
        <v>Prachatice</v>
      </c>
      <c r="G63" s="18" t="str">
        <f>IF(ISBLANK(Tabulka4[[#This Row],[start. č.]]),"-",IF(Tabulka4[[#This Row],[příjmení a jméno]]="start. č. nebylo registrováno!","-",IF(VLOOKUP(Tabulka4[[#This Row],[start. č.]],'3. REGISTRACE'!B:F,5,0)=0,"-",VLOOKUP(Tabulka4[[#This Row],[start. č.]],'3. REGISTRACE'!B:F,5,0))))</f>
        <v>M</v>
      </c>
      <c r="H63" s="52">
        <v>0</v>
      </c>
      <c r="I63" s="48">
        <v>44</v>
      </c>
      <c r="J63" s="53">
        <v>2</v>
      </c>
      <c r="K63" s="42">
        <f>TIME(Tabulka4[[#This Row],[hod]],Tabulka4[[#This Row],[min]],Tabulka4[[#This Row],[sek]])</f>
        <v>3.0578703703703702E-2</v>
      </c>
      <c r="L63" s="18" t="str">
        <f>IF(ISBLANK(Tabulka4[[#This Row],[start. č.]]),"-",IF(Tabulka4[[#This Row],[příjmení a jméno]]="start. č. nebylo registrováno!","-",IF(VLOOKUP(Tabulka4[[#This Row],[start. č.]],'3. REGISTRACE'!B:G,6,0)=0,"-",VLOOKUP(Tabulka4[[#This Row],[start. č.]],'3. REGISTRACE'!B:G,6,0))))</f>
        <v>B</v>
      </c>
      <c r="M63" s="44">
        <f>IF(Tabulka4[[#This Row],[kategorie]]="-","-",COUNTIFS(G$10:G63,Tabulka4[[#This Row],[m/ž]],L$10:L63,Tabulka4[[#This Row],[kategorie]]))</f>
        <v>17</v>
      </c>
    </row>
    <row r="64" spans="2:13" x14ac:dyDescent="0.2">
      <c r="B64" s="44">
        <v>55</v>
      </c>
      <c r="C64" s="45">
        <v>40</v>
      </c>
      <c r="D64" s="21" t="str">
        <f>IF(ISBLANK(Tabulka4[[#This Row],[start. č.]]),"-",IF(ISERROR(VLOOKUP(Tabulka4[[#This Row],[start. č.]],'3. REGISTRACE'!B:F,2,0)),"start. č. nebylo registrováno!",VLOOKUP(Tabulka4[[#This Row],[start. č.]],'3. REGISTRACE'!B:F,2,0)))</f>
        <v>Černá Stanislava</v>
      </c>
      <c r="E64" s="18">
        <f>IF(ISBLANK(Tabulka4[[#This Row],[start. č.]]),"-",IF(ISERROR(VLOOKUP(Tabulka4[[#This Row],[start. č.]],'3. REGISTRACE'!B:F,3,0)),"-",VLOOKUP(Tabulka4[[#This Row],[start. č.]],'3. REGISTRACE'!B:F,3,0)))</f>
        <v>1977</v>
      </c>
      <c r="F64" s="46" t="str">
        <f>IF(ISBLANK(Tabulka4[[#This Row],[start. č.]]),"-",IF(Tabulka4[[#This Row],[příjmení a jméno]]="start. č. nebylo registrováno!","-",IF(VLOOKUP(Tabulka4[[#This Row],[start. č.]],'3. REGISTRACE'!B:F,4,0)=0,"-",VLOOKUP(Tabulka4[[#This Row],[start. č.]],'3. REGISTRACE'!B:F,4,0))))</f>
        <v>ČB</v>
      </c>
      <c r="G64" s="18" t="str">
        <f>IF(ISBLANK(Tabulka4[[#This Row],[start. č.]]),"-",IF(Tabulka4[[#This Row],[příjmení a jméno]]="start. č. nebylo registrováno!","-",IF(VLOOKUP(Tabulka4[[#This Row],[start. č.]],'3. REGISTRACE'!B:F,5,0)=0,"-",VLOOKUP(Tabulka4[[#This Row],[start. č.]],'3. REGISTRACE'!B:F,5,0))))</f>
        <v>Z</v>
      </c>
      <c r="H64" s="52">
        <v>0</v>
      </c>
      <c r="I64" s="48">
        <v>44</v>
      </c>
      <c r="J64" s="53">
        <v>11</v>
      </c>
      <c r="K64" s="42">
        <f>TIME(Tabulka4[[#This Row],[hod]],Tabulka4[[#This Row],[min]],Tabulka4[[#This Row],[sek]])</f>
        <v>3.0682870370370371E-2</v>
      </c>
      <c r="L64" s="18" t="str">
        <f>IF(ISBLANK(Tabulka4[[#This Row],[start. č.]]),"-",IF(Tabulka4[[#This Row],[příjmení a jméno]]="start. č. nebylo registrováno!","-",IF(VLOOKUP(Tabulka4[[#This Row],[start. č.]],'3. REGISTRACE'!B:G,6,0)=0,"-",VLOOKUP(Tabulka4[[#This Row],[start. č.]],'3. REGISTRACE'!B:G,6,0))))</f>
        <v>B</v>
      </c>
      <c r="M64" s="44">
        <f>IF(Tabulka4[[#This Row],[kategorie]]="-","-",COUNTIFS(G$10:G64,Tabulka4[[#This Row],[m/ž]],L$10:L64,Tabulka4[[#This Row],[kategorie]]))</f>
        <v>3</v>
      </c>
    </row>
    <row r="65" spans="2:13" x14ac:dyDescent="0.2">
      <c r="B65" s="44">
        <v>56</v>
      </c>
      <c r="C65" s="45">
        <v>61</v>
      </c>
      <c r="D65" s="21" t="str">
        <f>IF(ISBLANK(Tabulka4[[#This Row],[start. č.]]),"-",IF(ISERROR(VLOOKUP(Tabulka4[[#This Row],[start. č.]],'3. REGISTRACE'!B:F,2,0)),"start. č. nebylo registrováno!",VLOOKUP(Tabulka4[[#This Row],[start. č.]],'3. REGISTRACE'!B:F,2,0)))</f>
        <v>Bizon Radek</v>
      </c>
      <c r="E65" s="18">
        <f>IF(ISBLANK(Tabulka4[[#This Row],[start. č.]]),"-",IF(ISERROR(VLOOKUP(Tabulka4[[#This Row],[start. č.]],'3. REGISTRACE'!B:F,3,0)),"-",VLOOKUP(Tabulka4[[#This Row],[start. č.]],'3. REGISTRACE'!B:F,3,0)))</f>
        <v>1973</v>
      </c>
      <c r="F65" s="46" t="str">
        <f>IF(ISBLANK(Tabulka4[[#This Row],[start. č.]]),"-",IF(Tabulka4[[#This Row],[příjmení a jméno]]="start. č. nebylo registrováno!","-",IF(VLOOKUP(Tabulka4[[#This Row],[start. č.]],'3. REGISTRACE'!B:F,4,0)=0,"-",VLOOKUP(Tabulka4[[#This Row],[start. č.]],'3. REGISTRACE'!B:F,4,0))))</f>
        <v>Římov</v>
      </c>
      <c r="G65" s="18" t="str">
        <f>IF(ISBLANK(Tabulka4[[#This Row],[start. č.]]),"-",IF(Tabulka4[[#This Row],[příjmení a jméno]]="start. č. nebylo registrováno!","-",IF(VLOOKUP(Tabulka4[[#This Row],[start. č.]],'3. REGISTRACE'!B:F,5,0)=0,"-",VLOOKUP(Tabulka4[[#This Row],[start. č.]],'3. REGISTRACE'!B:F,5,0))))</f>
        <v>M</v>
      </c>
      <c r="H65" s="52">
        <v>0</v>
      </c>
      <c r="I65" s="48">
        <v>44</v>
      </c>
      <c r="J65" s="53">
        <v>36</v>
      </c>
      <c r="K65" s="42">
        <f>TIME(Tabulka4[[#This Row],[hod]],Tabulka4[[#This Row],[min]],Tabulka4[[#This Row],[sek]])</f>
        <v>3.0972222222222224E-2</v>
      </c>
      <c r="L65" s="18" t="str">
        <f>IF(ISBLANK(Tabulka4[[#This Row],[start. č.]]),"-",IF(Tabulka4[[#This Row],[příjmení a jméno]]="start. č. nebylo registrováno!","-",IF(VLOOKUP(Tabulka4[[#This Row],[start. č.]],'3. REGISTRACE'!B:G,6,0)=0,"-",VLOOKUP(Tabulka4[[#This Row],[start. č.]],'3. REGISTRACE'!B:G,6,0))))</f>
        <v>B</v>
      </c>
      <c r="M65" s="44">
        <f>IF(Tabulka4[[#This Row],[kategorie]]="-","-",COUNTIFS(G$10:G65,Tabulka4[[#This Row],[m/ž]],L$10:L65,Tabulka4[[#This Row],[kategorie]]))</f>
        <v>18</v>
      </c>
    </row>
    <row r="66" spans="2:13" x14ac:dyDescent="0.2">
      <c r="B66" s="44">
        <v>57</v>
      </c>
      <c r="C66" s="45">
        <v>27</v>
      </c>
      <c r="D66" s="21" t="str">
        <f>IF(ISBLANK(Tabulka4[[#This Row],[start. č.]]),"-",IF(ISERROR(VLOOKUP(Tabulka4[[#This Row],[start. č.]],'3. REGISTRACE'!B:F,2,0)),"start. č. nebylo registrováno!",VLOOKUP(Tabulka4[[#This Row],[start. č.]],'3. REGISTRACE'!B:F,2,0)))</f>
        <v>Kůrka Tomáš</v>
      </c>
      <c r="E66" s="18">
        <f>IF(ISBLANK(Tabulka4[[#This Row],[start. č.]]),"-",IF(ISERROR(VLOOKUP(Tabulka4[[#This Row],[start. č.]],'3. REGISTRACE'!B:F,3,0)),"-",VLOOKUP(Tabulka4[[#This Row],[start. č.]],'3. REGISTRACE'!B:F,3,0)))</f>
        <v>1986</v>
      </c>
      <c r="F66" s="46" t="str">
        <f>IF(ISBLANK(Tabulka4[[#This Row],[start. č.]]),"-",IF(Tabulka4[[#This Row],[příjmení a jméno]]="start. č. nebylo registrováno!","-",IF(VLOOKUP(Tabulka4[[#This Row],[start. č.]],'3. REGISTRACE'!B:F,4,0)=0,"-",VLOOKUP(Tabulka4[[#This Row],[start. č.]],'3. REGISTRACE'!B:F,4,0))))</f>
        <v>Čkyně</v>
      </c>
      <c r="G66" s="18" t="str">
        <f>IF(ISBLANK(Tabulka4[[#This Row],[start. č.]]),"-",IF(Tabulka4[[#This Row],[příjmení a jméno]]="start. č. nebylo registrováno!","-",IF(VLOOKUP(Tabulka4[[#This Row],[start. č.]],'3. REGISTRACE'!B:F,5,0)=0,"-",VLOOKUP(Tabulka4[[#This Row],[start. č.]],'3. REGISTRACE'!B:F,5,0))))</f>
        <v>M</v>
      </c>
      <c r="H66" s="52">
        <v>0</v>
      </c>
      <c r="I66" s="48">
        <v>44</v>
      </c>
      <c r="J66" s="53">
        <v>43</v>
      </c>
      <c r="K66" s="42">
        <f>TIME(Tabulka4[[#This Row],[hod]],Tabulka4[[#This Row],[min]],Tabulka4[[#This Row],[sek]])</f>
        <v>3.1053240740740742E-2</v>
      </c>
      <c r="L66" s="18" t="str">
        <f>IF(ISBLANK(Tabulka4[[#This Row],[start. č.]]),"-",IF(Tabulka4[[#This Row],[příjmení a jméno]]="start. č. nebylo registrováno!","-",IF(VLOOKUP(Tabulka4[[#This Row],[start. č.]],'3. REGISTRACE'!B:G,6,0)=0,"-",VLOOKUP(Tabulka4[[#This Row],[start. č.]],'3. REGISTRACE'!B:G,6,0))))</f>
        <v>A</v>
      </c>
      <c r="M66" s="44">
        <f>IF(Tabulka4[[#This Row],[kategorie]]="-","-",COUNTIFS(G$10:G66,Tabulka4[[#This Row],[m/ž]],L$10:L66,Tabulka4[[#This Row],[kategorie]]))</f>
        <v>23</v>
      </c>
    </row>
    <row r="67" spans="2:13" x14ac:dyDescent="0.2">
      <c r="B67" s="44">
        <v>58</v>
      </c>
      <c r="C67" s="45">
        <v>17</v>
      </c>
      <c r="D67" s="21" t="str">
        <f>IF(ISBLANK(Tabulka4[[#This Row],[start. č.]]),"-",IF(ISERROR(VLOOKUP(Tabulka4[[#This Row],[start. č.]],'3. REGISTRACE'!B:F,2,0)),"start. č. nebylo registrováno!",VLOOKUP(Tabulka4[[#This Row],[start. č.]],'3. REGISTRACE'!B:F,2,0)))</f>
        <v>Hronová Božena</v>
      </c>
      <c r="E67" s="18">
        <f>IF(ISBLANK(Tabulka4[[#This Row],[start. č.]]),"-",IF(ISERROR(VLOOKUP(Tabulka4[[#This Row],[start. č.]],'3. REGISTRACE'!B:F,3,0)),"-",VLOOKUP(Tabulka4[[#This Row],[start. č.]],'3. REGISTRACE'!B:F,3,0)))</f>
        <v>1954</v>
      </c>
      <c r="F67" s="46" t="str">
        <f>IF(ISBLANK(Tabulka4[[#This Row],[start. č.]]),"-",IF(Tabulka4[[#This Row],[příjmení a jméno]]="start. č. nebylo registrováno!","-",IF(VLOOKUP(Tabulka4[[#This Row],[start. č.]],'3. REGISTRACE'!B:F,4,0)=0,"-",VLOOKUP(Tabulka4[[#This Row],[start. č.]],'3. REGISTRACE'!B:F,4,0))))</f>
        <v>Šutri Prachatice</v>
      </c>
      <c r="G67" s="18" t="str">
        <f>IF(ISBLANK(Tabulka4[[#This Row],[start. č.]]),"-",IF(Tabulka4[[#This Row],[příjmení a jméno]]="start. č. nebylo registrováno!","-",IF(VLOOKUP(Tabulka4[[#This Row],[start. č.]],'3. REGISTRACE'!B:F,5,0)=0,"-",VLOOKUP(Tabulka4[[#This Row],[start. č.]],'3. REGISTRACE'!B:F,5,0))))</f>
        <v>Z</v>
      </c>
      <c r="H67" s="52">
        <v>0</v>
      </c>
      <c r="I67" s="48">
        <v>44</v>
      </c>
      <c r="J67" s="53">
        <v>49</v>
      </c>
      <c r="K67" s="42">
        <f>TIME(Tabulka4[[#This Row],[hod]],Tabulka4[[#This Row],[min]],Tabulka4[[#This Row],[sek]])</f>
        <v>3.1122685185185187E-2</v>
      </c>
      <c r="L67" s="18" t="str">
        <f>IF(ISBLANK(Tabulka4[[#This Row],[start. č.]]),"-",IF(Tabulka4[[#This Row],[příjmení a jméno]]="start. č. nebylo registrováno!","-",IF(VLOOKUP(Tabulka4[[#This Row],[start. č.]],'3. REGISTRACE'!B:G,6,0)=0,"-",VLOOKUP(Tabulka4[[#This Row],[start. č.]],'3. REGISTRACE'!B:G,6,0))))</f>
        <v>D</v>
      </c>
      <c r="M67" s="44">
        <f>IF(Tabulka4[[#This Row],[kategorie]]="-","-",COUNTIFS(G$10:G67,Tabulka4[[#This Row],[m/ž]],L$10:L67,Tabulka4[[#This Row],[kategorie]]))</f>
        <v>1</v>
      </c>
    </row>
    <row r="68" spans="2:13" x14ac:dyDescent="0.2">
      <c r="B68" s="44">
        <v>59</v>
      </c>
      <c r="C68" s="45">
        <v>62</v>
      </c>
      <c r="D68" s="21" t="str">
        <f>IF(ISBLANK(Tabulka4[[#This Row],[start. č.]]),"-",IF(ISERROR(VLOOKUP(Tabulka4[[#This Row],[start. č.]],'3. REGISTRACE'!B:F,2,0)),"start. č. nebylo registrováno!",VLOOKUP(Tabulka4[[#This Row],[start. č.]],'3. REGISTRACE'!B:F,2,0)))</f>
        <v>Zodererová Václava</v>
      </c>
      <c r="E68" s="18">
        <f>IF(ISBLANK(Tabulka4[[#This Row],[start. č.]]),"-",IF(ISERROR(VLOOKUP(Tabulka4[[#This Row],[start. č.]],'3. REGISTRACE'!B:F,3,0)),"-",VLOOKUP(Tabulka4[[#This Row],[start. č.]],'3. REGISTRACE'!B:F,3,0)))</f>
        <v>1961</v>
      </c>
      <c r="F68" s="46" t="str">
        <f>IF(ISBLANK(Tabulka4[[#This Row],[start. č.]]),"-",IF(Tabulka4[[#This Row],[příjmení a jméno]]="start. č. nebylo registrováno!","-",IF(VLOOKUP(Tabulka4[[#This Row],[start. č.]],'3. REGISTRACE'!B:F,4,0)=0,"-",VLOOKUP(Tabulka4[[#This Row],[start. č.]],'3. REGISTRACE'!B:F,4,0))))</f>
        <v>Sokol Žižkov</v>
      </c>
      <c r="G68" s="18" t="str">
        <f>IF(ISBLANK(Tabulka4[[#This Row],[start. č.]]),"-",IF(Tabulka4[[#This Row],[příjmení a jméno]]="start. č. nebylo registrováno!","-",IF(VLOOKUP(Tabulka4[[#This Row],[start. č.]],'3. REGISTRACE'!B:F,5,0)=0,"-",VLOOKUP(Tabulka4[[#This Row],[start. č.]],'3. REGISTRACE'!B:F,5,0))))</f>
        <v>Z</v>
      </c>
      <c r="H68" s="52">
        <v>0</v>
      </c>
      <c r="I68" s="48">
        <v>45</v>
      </c>
      <c r="J68" s="53">
        <v>9</v>
      </c>
      <c r="K68" s="42">
        <f>TIME(Tabulka4[[#This Row],[hod]],Tabulka4[[#This Row],[min]],Tabulka4[[#This Row],[sek]])</f>
        <v>3.1354166666666662E-2</v>
      </c>
      <c r="L68" s="18" t="str">
        <f>IF(ISBLANK(Tabulka4[[#This Row],[start. č.]]),"-",IF(Tabulka4[[#This Row],[příjmení a jméno]]="start. č. nebylo registrováno!","-",IF(VLOOKUP(Tabulka4[[#This Row],[start. č.]],'3. REGISTRACE'!B:G,6,0)=0,"-",VLOOKUP(Tabulka4[[#This Row],[start. č.]],'3. REGISTRACE'!B:G,6,0))))</f>
        <v>C</v>
      </c>
      <c r="M68" s="44">
        <f>IF(Tabulka4[[#This Row],[kategorie]]="-","-",COUNTIFS(G$10:G68,Tabulka4[[#This Row],[m/ž]],L$10:L68,Tabulka4[[#This Row],[kategorie]]))</f>
        <v>2</v>
      </c>
    </row>
    <row r="69" spans="2:13" x14ac:dyDescent="0.2">
      <c r="B69" s="44">
        <v>60</v>
      </c>
      <c r="C69" s="45">
        <v>70</v>
      </c>
      <c r="D69" s="21" t="str">
        <f>IF(ISBLANK(Tabulka4[[#This Row],[start. č.]]),"-",IF(ISERROR(VLOOKUP(Tabulka4[[#This Row],[start. č.]],'3. REGISTRACE'!B:F,2,0)),"start. č. nebylo registrováno!",VLOOKUP(Tabulka4[[#This Row],[start. č.]],'3. REGISTRACE'!B:F,2,0)))</f>
        <v>Velinský Martin</v>
      </c>
      <c r="E69" s="18">
        <f>IF(ISBLANK(Tabulka4[[#This Row],[start. č.]]),"-",IF(ISERROR(VLOOKUP(Tabulka4[[#This Row],[start. č.]],'3. REGISTRACE'!B:F,3,0)),"-",VLOOKUP(Tabulka4[[#This Row],[start. č.]],'3. REGISTRACE'!B:F,3,0)))</f>
        <v>1979</v>
      </c>
      <c r="F69" s="46" t="str">
        <f>IF(ISBLANK(Tabulka4[[#This Row],[start. č.]]),"-",IF(Tabulka4[[#This Row],[příjmení a jméno]]="start. č. nebylo registrováno!","-",IF(VLOOKUP(Tabulka4[[#This Row],[start. č.]],'3. REGISTRACE'!B:F,4,0)=0,"-",VLOOKUP(Tabulka4[[#This Row],[start. č.]],'3. REGISTRACE'!B:F,4,0))))</f>
        <v>Písek</v>
      </c>
      <c r="G69" s="18" t="str">
        <f>IF(ISBLANK(Tabulka4[[#This Row],[start. č.]]),"-",IF(Tabulka4[[#This Row],[příjmení a jméno]]="start. č. nebylo registrováno!","-",IF(VLOOKUP(Tabulka4[[#This Row],[start. č.]],'3. REGISTRACE'!B:F,5,0)=0,"-",VLOOKUP(Tabulka4[[#This Row],[start. č.]],'3. REGISTRACE'!B:F,5,0))))</f>
        <v>M</v>
      </c>
      <c r="H69" s="52">
        <v>0</v>
      </c>
      <c r="I69" s="48">
        <v>46</v>
      </c>
      <c r="J69" s="53">
        <v>2</v>
      </c>
      <c r="K69" s="42">
        <f>TIME(Tabulka4[[#This Row],[hod]],Tabulka4[[#This Row],[min]],Tabulka4[[#This Row],[sek]])</f>
        <v>3.1967592592592589E-2</v>
      </c>
      <c r="L69" s="18" t="str">
        <f>IF(ISBLANK(Tabulka4[[#This Row],[start. č.]]),"-",IF(Tabulka4[[#This Row],[příjmení a jméno]]="start. č. nebylo registrováno!","-",IF(VLOOKUP(Tabulka4[[#This Row],[start. č.]],'3. REGISTRACE'!B:G,6,0)=0,"-",VLOOKUP(Tabulka4[[#This Row],[start. č.]],'3. REGISTRACE'!B:G,6,0))))</f>
        <v>A</v>
      </c>
      <c r="M69" s="44">
        <f>IF(Tabulka4[[#This Row],[kategorie]]="-","-",COUNTIFS(G$10:G69,Tabulka4[[#This Row],[m/ž]],L$10:L69,Tabulka4[[#This Row],[kategorie]]))</f>
        <v>24</v>
      </c>
    </row>
    <row r="70" spans="2:13" x14ac:dyDescent="0.2">
      <c r="B70" s="44">
        <v>61</v>
      </c>
      <c r="C70" s="45">
        <v>66</v>
      </c>
      <c r="D70" s="21" t="str">
        <f>IF(ISBLANK(Tabulka4[[#This Row],[start. č.]]),"-",IF(ISERROR(VLOOKUP(Tabulka4[[#This Row],[start. č.]],'3. REGISTRACE'!B:F,2,0)),"start. č. nebylo registrováno!",VLOOKUP(Tabulka4[[#This Row],[start. č.]],'3. REGISTRACE'!B:F,2,0)))</f>
        <v>Boháč Karel</v>
      </c>
      <c r="E70" s="18">
        <f>IF(ISBLANK(Tabulka4[[#This Row],[start. č.]]),"-",IF(ISERROR(VLOOKUP(Tabulka4[[#This Row],[start. č.]],'3. REGISTRACE'!B:F,3,0)),"-",VLOOKUP(Tabulka4[[#This Row],[start. č.]],'3. REGISTRACE'!B:F,3,0)))</f>
        <v>1947</v>
      </c>
      <c r="F70" s="46" t="str">
        <f>IF(ISBLANK(Tabulka4[[#This Row],[start. č.]]),"-",IF(Tabulka4[[#This Row],[příjmení a jméno]]="start. č. nebylo registrováno!","-",IF(VLOOKUP(Tabulka4[[#This Row],[start. č.]],'3. REGISTRACE'!B:F,4,0)=0,"-",VLOOKUP(Tabulka4[[#This Row],[start. č.]],'3. REGISTRACE'!B:F,4,0))))</f>
        <v>Liga 2000 Tábor</v>
      </c>
      <c r="G70" s="18" t="str">
        <f>IF(ISBLANK(Tabulka4[[#This Row],[start. č.]]),"-",IF(Tabulka4[[#This Row],[příjmení a jméno]]="start. č. nebylo registrováno!","-",IF(VLOOKUP(Tabulka4[[#This Row],[start. č.]],'3. REGISTRACE'!B:F,5,0)=0,"-",VLOOKUP(Tabulka4[[#This Row],[start. č.]],'3. REGISTRACE'!B:F,5,0))))</f>
        <v>M</v>
      </c>
      <c r="H70" s="52">
        <v>0</v>
      </c>
      <c r="I70" s="48">
        <v>46</v>
      </c>
      <c r="J70" s="53">
        <v>10</v>
      </c>
      <c r="K70" s="42">
        <f>TIME(Tabulka4[[#This Row],[hod]],Tabulka4[[#This Row],[min]],Tabulka4[[#This Row],[sek]])</f>
        <v>3.2060185185185185E-2</v>
      </c>
      <c r="L70" s="18" t="str">
        <f>IF(ISBLANK(Tabulka4[[#This Row],[start. č.]]),"-",IF(Tabulka4[[#This Row],[příjmení a jméno]]="start. č. nebylo registrováno!","-",IF(VLOOKUP(Tabulka4[[#This Row],[start. č.]],'3. REGISTRACE'!B:G,6,0)=0,"-",VLOOKUP(Tabulka4[[#This Row],[start. č.]],'3. REGISTRACE'!B:G,6,0))))</f>
        <v>E</v>
      </c>
      <c r="M70" s="44">
        <f>IF(Tabulka4[[#This Row],[kategorie]]="-","-",COUNTIFS(G$10:G70,Tabulka4[[#This Row],[m/ž]],L$10:L70,Tabulka4[[#This Row],[kategorie]]))</f>
        <v>1</v>
      </c>
    </row>
    <row r="71" spans="2:13" x14ac:dyDescent="0.2">
      <c r="B71" s="44">
        <v>62</v>
      </c>
      <c r="C71" s="45">
        <v>87</v>
      </c>
      <c r="D71" s="21" t="str">
        <f>IF(ISBLANK(Tabulka4[[#This Row],[start. č.]]),"-",IF(ISERROR(VLOOKUP(Tabulka4[[#This Row],[start. č.]],'3. REGISTRACE'!B:F,2,0)),"start. č. nebylo registrováno!",VLOOKUP(Tabulka4[[#This Row],[start. č.]],'3. REGISTRACE'!B:F,2,0)))</f>
        <v>Louženský Ladislav</v>
      </c>
      <c r="E71" s="18">
        <f>IF(ISBLANK(Tabulka4[[#This Row],[start. č.]]),"-",IF(ISERROR(VLOOKUP(Tabulka4[[#This Row],[start. č.]],'3. REGISTRACE'!B:F,3,0)),"-",VLOOKUP(Tabulka4[[#This Row],[start. č.]],'3. REGISTRACE'!B:F,3,0)))</f>
        <v>1992</v>
      </c>
      <c r="F71" s="46" t="str">
        <f>IF(ISBLANK(Tabulka4[[#This Row],[start. č.]]),"-",IF(Tabulka4[[#This Row],[příjmení a jméno]]="start. č. nebylo registrováno!","-",IF(VLOOKUP(Tabulka4[[#This Row],[start. č.]],'3. REGISTRACE'!B:F,4,0)=0,"-",VLOOKUP(Tabulka4[[#This Row],[start. č.]],'3. REGISTRACE'!B:F,4,0))))</f>
        <v>KAP RUNNERS</v>
      </c>
      <c r="G71" s="18" t="str">
        <f>IF(ISBLANK(Tabulka4[[#This Row],[start. č.]]),"-",IF(Tabulka4[[#This Row],[příjmení a jméno]]="start. č. nebylo registrováno!","-",IF(VLOOKUP(Tabulka4[[#This Row],[start. č.]],'3. REGISTRACE'!B:F,5,0)=0,"-",VLOOKUP(Tabulka4[[#This Row],[start. č.]],'3. REGISTRACE'!B:F,5,0))))</f>
        <v>M</v>
      </c>
      <c r="H71" s="52">
        <v>0</v>
      </c>
      <c r="I71" s="48">
        <v>46</v>
      </c>
      <c r="J71" s="53">
        <v>11</v>
      </c>
      <c r="K71" s="42">
        <f>TIME(Tabulka4[[#This Row],[hod]],Tabulka4[[#This Row],[min]],Tabulka4[[#This Row],[sek]])</f>
        <v>3.2071759259259258E-2</v>
      </c>
      <c r="L71" s="18" t="str">
        <f>IF(ISBLANK(Tabulka4[[#This Row],[start. č.]]),"-",IF(Tabulka4[[#This Row],[příjmení a jméno]]="start. č. nebylo registrováno!","-",IF(VLOOKUP(Tabulka4[[#This Row],[start. č.]],'3. REGISTRACE'!B:G,6,0)=0,"-",VLOOKUP(Tabulka4[[#This Row],[start. č.]],'3. REGISTRACE'!B:G,6,0))))</f>
        <v>A</v>
      </c>
      <c r="M71" s="44">
        <f>IF(Tabulka4[[#This Row],[kategorie]]="-","-",COUNTIFS(G$10:G71,Tabulka4[[#This Row],[m/ž]],L$10:L71,Tabulka4[[#This Row],[kategorie]]))</f>
        <v>25</v>
      </c>
    </row>
    <row r="72" spans="2:13" x14ac:dyDescent="0.2">
      <c r="B72" s="44">
        <v>63</v>
      </c>
      <c r="C72" s="45">
        <v>12</v>
      </c>
      <c r="D72" s="21" t="str">
        <f>IF(ISBLANK(Tabulka4[[#This Row],[start. č.]]),"-",IF(ISERROR(VLOOKUP(Tabulka4[[#This Row],[start. č.]],'3. REGISTRACE'!B:F,2,0)),"start. č. nebylo registrováno!",VLOOKUP(Tabulka4[[#This Row],[start. č.]],'3. REGISTRACE'!B:F,2,0)))</f>
        <v>Vorlová Dana</v>
      </c>
      <c r="E72" s="18">
        <f>IF(ISBLANK(Tabulka4[[#This Row],[start. č.]]),"-",IF(ISERROR(VLOOKUP(Tabulka4[[#This Row],[start. č.]],'3. REGISTRACE'!B:F,3,0)),"-",VLOOKUP(Tabulka4[[#This Row],[start. č.]],'3. REGISTRACE'!B:F,3,0)))</f>
        <v>1962</v>
      </c>
      <c r="F72" s="46" t="str">
        <f>IF(ISBLANK(Tabulka4[[#This Row],[start. č.]]),"-",IF(Tabulka4[[#This Row],[příjmení a jméno]]="start. č. nebylo registrováno!","-",IF(VLOOKUP(Tabulka4[[#This Row],[start. č.]],'3. REGISTRACE'!B:F,4,0)=0,"-",VLOOKUP(Tabulka4[[#This Row],[start. č.]],'3. REGISTRACE'!B:F,4,0))))</f>
        <v>Relax běhy</v>
      </c>
      <c r="G72" s="18" t="str">
        <f>IF(ISBLANK(Tabulka4[[#This Row],[start. č.]]),"-",IF(Tabulka4[[#This Row],[příjmení a jméno]]="start. č. nebylo registrováno!","-",IF(VLOOKUP(Tabulka4[[#This Row],[start. č.]],'3. REGISTRACE'!B:F,5,0)=0,"-",VLOOKUP(Tabulka4[[#This Row],[start. č.]],'3. REGISTRACE'!B:F,5,0))))</f>
        <v>Z</v>
      </c>
      <c r="H72" s="52">
        <v>0</v>
      </c>
      <c r="I72" s="48">
        <v>47</v>
      </c>
      <c r="J72" s="53">
        <v>3</v>
      </c>
      <c r="K72" s="42">
        <f>TIME(Tabulka4[[#This Row],[hod]],Tabulka4[[#This Row],[min]],Tabulka4[[#This Row],[sek]])</f>
        <v>3.2673611111111105E-2</v>
      </c>
      <c r="L72" s="18" t="str">
        <f>IF(ISBLANK(Tabulka4[[#This Row],[start. č.]]),"-",IF(Tabulka4[[#This Row],[příjmení a jméno]]="start. č. nebylo registrováno!","-",IF(VLOOKUP(Tabulka4[[#This Row],[start. č.]],'3. REGISTRACE'!B:G,6,0)=0,"-",VLOOKUP(Tabulka4[[#This Row],[start. č.]],'3. REGISTRACE'!B:G,6,0))))</f>
        <v>C</v>
      </c>
      <c r="M72" s="44">
        <f>IF(Tabulka4[[#This Row],[kategorie]]="-","-",COUNTIFS(G$10:G72,Tabulka4[[#This Row],[m/ž]],L$10:L72,Tabulka4[[#This Row],[kategorie]]))</f>
        <v>3</v>
      </c>
    </row>
    <row r="73" spans="2:13" x14ac:dyDescent="0.2">
      <c r="B73" s="44">
        <v>64</v>
      </c>
      <c r="C73" s="45">
        <v>88</v>
      </c>
      <c r="D73" s="21" t="str">
        <f>IF(ISBLANK(Tabulka4[[#This Row],[start. č.]]),"-",IF(ISERROR(VLOOKUP(Tabulka4[[#This Row],[start. č.]],'3. REGISTRACE'!B:F,2,0)),"start. č. nebylo registrováno!",VLOOKUP(Tabulka4[[#This Row],[start. č.]],'3. REGISTRACE'!B:F,2,0)))</f>
        <v>Gazda Martin</v>
      </c>
      <c r="E73" s="18">
        <f>IF(ISBLANK(Tabulka4[[#This Row],[start. č.]]),"-",IF(ISERROR(VLOOKUP(Tabulka4[[#This Row],[start. č.]],'3. REGISTRACE'!B:F,3,0)),"-",VLOOKUP(Tabulka4[[#This Row],[start. č.]],'3. REGISTRACE'!B:F,3,0)))</f>
        <v>1968</v>
      </c>
      <c r="F73" s="46" t="str">
        <f>IF(ISBLANK(Tabulka4[[#This Row],[start. č.]]),"-",IF(Tabulka4[[#This Row],[příjmení a jméno]]="start. č. nebylo registrováno!","-",IF(VLOOKUP(Tabulka4[[#This Row],[start. č.]],'3. REGISTRACE'!B:F,4,0)=0,"-",VLOOKUP(Tabulka4[[#This Row],[start. č.]],'3. REGISTRACE'!B:F,4,0))))</f>
        <v>Relax běhy</v>
      </c>
      <c r="G73" s="18" t="str">
        <f>IF(ISBLANK(Tabulka4[[#This Row],[start. č.]]),"-",IF(Tabulka4[[#This Row],[příjmení a jméno]]="start. č. nebylo registrováno!","-",IF(VLOOKUP(Tabulka4[[#This Row],[start. č.]],'3. REGISTRACE'!B:F,5,0)=0,"-",VLOOKUP(Tabulka4[[#This Row],[start. č.]],'3. REGISTRACE'!B:F,5,0))))</f>
        <v>M</v>
      </c>
      <c r="H73" s="52">
        <v>0</v>
      </c>
      <c r="I73" s="48">
        <v>47</v>
      </c>
      <c r="J73" s="53">
        <v>4</v>
      </c>
      <c r="K73" s="42">
        <f>TIME(Tabulka4[[#This Row],[hod]],Tabulka4[[#This Row],[min]],Tabulka4[[#This Row],[sek]])</f>
        <v>3.2685185185185185E-2</v>
      </c>
      <c r="L73" s="18" t="str">
        <f>IF(ISBLANK(Tabulka4[[#This Row],[start. č.]]),"-",IF(Tabulka4[[#This Row],[příjmení a jméno]]="start. č. nebylo registrováno!","-",IF(VLOOKUP(Tabulka4[[#This Row],[start. č.]],'3. REGISTRACE'!B:G,6,0)=0,"-",VLOOKUP(Tabulka4[[#This Row],[start. č.]],'3. REGISTRACE'!B:G,6,0))))</f>
        <v>B</v>
      </c>
      <c r="M73" s="44">
        <f>IF(Tabulka4[[#This Row],[kategorie]]="-","-",COUNTIFS(G$10:G73,Tabulka4[[#This Row],[m/ž]],L$10:L73,Tabulka4[[#This Row],[kategorie]]))</f>
        <v>19</v>
      </c>
    </row>
    <row r="74" spans="2:13" x14ac:dyDescent="0.2">
      <c r="B74" s="44">
        <v>65</v>
      </c>
      <c r="C74" s="45">
        <v>2</v>
      </c>
      <c r="D74" s="21" t="str">
        <f>IF(ISBLANK(Tabulka4[[#This Row],[start. č.]]),"-",IF(ISERROR(VLOOKUP(Tabulka4[[#This Row],[start. č.]],'3. REGISTRACE'!B:F,2,0)),"start. č. nebylo registrováno!",VLOOKUP(Tabulka4[[#This Row],[start. č.]],'3. REGISTRACE'!B:F,2,0)))</f>
        <v>Šoustar Bohumír</v>
      </c>
      <c r="E74" s="18">
        <f>IF(ISBLANK(Tabulka4[[#This Row],[start. č.]]),"-",IF(ISERROR(VLOOKUP(Tabulka4[[#This Row],[start. č.]],'3. REGISTRACE'!B:F,3,0)),"-",VLOOKUP(Tabulka4[[#This Row],[start. č.]],'3. REGISTRACE'!B:F,3,0)))</f>
        <v>1941</v>
      </c>
      <c r="F74" s="46" t="str">
        <f>IF(ISBLANK(Tabulka4[[#This Row],[start. č.]]),"-",IF(Tabulka4[[#This Row],[příjmení a jméno]]="start. č. nebylo registrováno!","-",IF(VLOOKUP(Tabulka4[[#This Row],[start. č.]],'3. REGISTRACE'!B:F,4,0)=0,"-",VLOOKUP(Tabulka4[[#This Row],[start. č.]],'3. REGISTRACE'!B:F,4,0))))</f>
        <v>ČB</v>
      </c>
      <c r="G74" s="18" t="str">
        <f>IF(ISBLANK(Tabulka4[[#This Row],[start. č.]]),"-",IF(Tabulka4[[#This Row],[příjmení a jméno]]="start. č. nebylo registrováno!","-",IF(VLOOKUP(Tabulka4[[#This Row],[start. č.]],'3. REGISTRACE'!B:F,5,0)=0,"-",VLOOKUP(Tabulka4[[#This Row],[start. č.]],'3. REGISTRACE'!B:F,5,0))))</f>
        <v>M</v>
      </c>
      <c r="H74" s="52">
        <v>0</v>
      </c>
      <c r="I74" s="48">
        <v>47</v>
      </c>
      <c r="J74" s="53">
        <v>42</v>
      </c>
      <c r="K74" s="42">
        <f>TIME(Tabulka4[[#This Row],[hod]],Tabulka4[[#This Row],[min]],Tabulka4[[#This Row],[sek]])</f>
        <v>3.3125000000000002E-2</v>
      </c>
      <c r="L74" s="18" t="str">
        <f>IF(ISBLANK(Tabulka4[[#This Row],[start. č.]]),"-",IF(Tabulka4[[#This Row],[příjmení a jméno]]="start. č. nebylo registrováno!","-",IF(VLOOKUP(Tabulka4[[#This Row],[start. č.]],'3. REGISTRACE'!B:G,6,0)=0,"-",VLOOKUP(Tabulka4[[#This Row],[start. č.]],'3. REGISTRACE'!B:G,6,0))))</f>
        <v>E</v>
      </c>
      <c r="M74" s="44">
        <f>IF(Tabulka4[[#This Row],[kategorie]]="-","-",COUNTIFS(G$10:G74,Tabulka4[[#This Row],[m/ž]],L$10:L74,Tabulka4[[#This Row],[kategorie]]))</f>
        <v>2</v>
      </c>
    </row>
    <row r="75" spans="2:13" x14ac:dyDescent="0.2">
      <c r="B75" s="44">
        <v>66</v>
      </c>
      <c r="C75" s="45">
        <v>8</v>
      </c>
      <c r="D75" s="21" t="str">
        <f>IF(ISBLANK(Tabulka4[[#This Row],[start. č.]]),"-",IF(ISERROR(VLOOKUP(Tabulka4[[#This Row],[start. č.]],'3. REGISTRACE'!B:F,2,0)),"start. č. nebylo registrováno!",VLOOKUP(Tabulka4[[#This Row],[start. č.]],'3. REGISTRACE'!B:F,2,0)))</f>
        <v>Trnková Petra</v>
      </c>
      <c r="E75" s="18">
        <f>IF(ISBLANK(Tabulka4[[#This Row],[start. č.]]),"-",IF(ISERROR(VLOOKUP(Tabulka4[[#This Row],[start. č.]],'3. REGISTRACE'!B:F,3,0)),"-",VLOOKUP(Tabulka4[[#This Row],[start. č.]],'3. REGISTRACE'!B:F,3,0)))</f>
        <v>1967</v>
      </c>
      <c r="F75" s="46" t="str">
        <f>IF(ISBLANK(Tabulka4[[#This Row],[start. č.]]),"-",IF(Tabulka4[[#This Row],[příjmení a jméno]]="start. č. nebylo registrováno!","-",IF(VLOOKUP(Tabulka4[[#This Row],[start. č.]],'3. REGISTRACE'!B:F,4,0)=0,"-",VLOOKUP(Tabulka4[[#This Row],[start. č.]],'3. REGISTRACE'!B:F,4,0))))</f>
        <v>Geis ČB</v>
      </c>
      <c r="G75" s="18" t="str">
        <f>IF(ISBLANK(Tabulka4[[#This Row],[start. č.]]),"-",IF(Tabulka4[[#This Row],[příjmení a jméno]]="start. č. nebylo registrováno!","-",IF(VLOOKUP(Tabulka4[[#This Row],[start. č.]],'3. REGISTRACE'!B:F,5,0)=0,"-",VLOOKUP(Tabulka4[[#This Row],[start. č.]],'3. REGISTRACE'!B:F,5,0))))</f>
        <v>Z</v>
      </c>
      <c r="H75" s="52">
        <v>0</v>
      </c>
      <c r="I75" s="48">
        <v>48</v>
      </c>
      <c r="J75" s="53">
        <v>15</v>
      </c>
      <c r="K75" s="42">
        <f>TIME(Tabulka4[[#This Row],[hod]],Tabulka4[[#This Row],[min]],Tabulka4[[#This Row],[sek]])</f>
        <v>3.3506944444444443E-2</v>
      </c>
      <c r="L75" s="18" t="str">
        <f>IF(ISBLANK(Tabulka4[[#This Row],[start. č.]]),"-",IF(Tabulka4[[#This Row],[příjmení a jméno]]="start. č. nebylo registrováno!","-",IF(VLOOKUP(Tabulka4[[#This Row],[start. č.]],'3. REGISTRACE'!B:G,6,0)=0,"-",VLOOKUP(Tabulka4[[#This Row],[start. č.]],'3. REGISTRACE'!B:G,6,0))))</f>
        <v>C</v>
      </c>
      <c r="M75" s="44">
        <f>IF(Tabulka4[[#This Row],[kategorie]]="-","-",COUNTIFS(G$10:G75,Tabulka4[[#This Row],[m/ž]],L$10:L75,Tabulka4[[#This Row],[kategorie]]))</f>
        <v>4</v>
      </c>
    </row>
    <row r="76" spans="2:13" x14ac:dyDescent="0.2">
      <c r="B76" s="44">
        <v>67</v>
      </c>
      <c r="C76" s="45">
        <v>9</v>
      </c>
      <c r="D76" s="21" t="str">
        <f>IF(ISBLANK(Tabulka4[[#This Row],[start. č.]]),"-",IF(ISERROR(VLOOKUP(Tabulka4[[#This Row],[start. č.]],'3. REGISTRACE'!B:F,2,0)),"start. č. nebylo registrováno!",VLOOKUP(Tabulka4[[#This Row],[start. č.]],'3. REGISTRACE'!B:F,2,0)))</f>
        <v>Piačka Vladimír</v>
      </c>
      <c r="E76" s="18">
        <f>IF(ISBLANK(Tabulka4[[#This Row],[start. č.]]),"-",IF(ISERROR(VLOOKUP(Tabulka4[[#This Row],[start. č.]],'3. REGISTRACE'!B:F,3,0)),"-",VLOOKUP(Tabulka4[[#This Row],[start. č.]],'3. REGISTRACE'!B:F,3,0)))</f>
        <v>1966</v>
      </c>
      <c r="F76" s="46" t="str">
        <f>IF(ISBLANK(Tabulka4[[#This Row],[start. č.]]),"-",IF(Tabulka4[[#This Row],[příjmení a jméno]]="start. č. nebylo registrováno!","-",IF(VLOOKUP(Tabulka4[[#This Row],[start. č.]],'3. REGISTRACE'!B:F,4,0)=0,"-",VLOOKUP(Tabulka4[[#This Row],[start. č.]],'3. REGISTRACE'!B:F,4,0))))</f>
        <v>SOVT Radio Vodňany</v>
      </c>
      <c r="G76" s="18" t="str">
        <f>IF(ISBLANK(Tabulka4[[#This Row],[start. č.]]),"-",IF(Tabulka4[[#This Row],[příjmení a jméno]]="start. č. nebylo registrováno!","-",IF(VLOOKUP(Tabulka4[[#This Row],[start. č.]],'3. REGISTRACE'!B:F,5,0)=0,"-",VLOOKUP(Tabulka4[[#This Row],[start. č.]],'3. REGISTRACE'!B:F,5,0))))</f>
        <v>M</v>
      </c>
      <c r="H76" s="52">
        <v>0</v>
      </c>
      <c r="I76" s="48">
        <v>48</v>
      </c>
      <c r="J76" s="53">
        <v>37</v>
      </c>
      <c r="K76" s="42">
        <f>TIME(Tabulka4[[#This Row],[hod]],Tabulka4[[#This Row],[min]],Tabulka4[[#This Row],[sek]])</f>
        <v>3.3761574074074076E-2</v>
      </c>
      <c r="L76" s="18" t="str">
        <f>IF(ISBLANK(Tabulka4[[#This Row],[start. č.]]),"-",IF(Tabulka4[[#This Row],[příjmení a jméno]]="start. č. nebylo registrováno!","-",IF(VLOOKUP(Tabulka4[[#This Row],[start. č.]],'3. REGISTRACE'!B:G,6,0)=0,"-",VLOOKUP(Tabulka4[[#This Row],[start. č.]],'3. REGISTRACE'!B:G,6,0))))</f>
        <v>C</v>
      </c>
      <c r="M76" s="44">
        <f>IF(Tabulka4[[#This Row],[kategorie]]="-","-",COUNTIFS(G$10:G76,Tabulka4[[#This Row],[m/ž]],L$10:L76,Tabulka4[[#This Row],[kategorie]]))</f>
        <v>5</v>
      </c>
    </row>
    <row r="77" spans="2:13" x14ac:dyDescent="0.2">
      <c r="B77" s="44">
        <v>68</v>
      </c>
      <c r="C77" s="45">
        <v>37</v>
      </c>
      <c r="D77" s="21" t="str">
        <f>IF(ISBLANK(Tabulka4[[#This Row],[start. č.]]),"-",IF(ISERROR(VLOOKUP(Tabulka4[[#This Row],[start. č.]],'3. REGISTRACE'!B:F,2,0)),"start. č. nebylo registrováno!",VLOOKUP(Tabulka4[[#This Row],[start. č.]],'3. REGISTRACE'!B:F,2,0)))</f>
        <v>Krausová Aneta</v>
      </c>
      <c r="E77" s="18">
        <f>IF(ISBLANK(Tabulka4[[#This Row],[start. č.]]),"-",IF(ISERROR(VLOOKUP(Tabulka4[[#This Row],[start. č.]],'3. REGISTRACE'!B:F,3,0)),"-",VLOOKUP(Tabulka4[[#This Row],[start. č.]],'3. REGISTRACE'!B:F,3,0)))</f>
        <v>1990</v>
      </c>
      <c r="F77" s="46" t="str">
        <f>IF(ISBLANK(Tabulka4[[#This Row],[start. č.]]),"-",IF(Tabulka4[[#This Row],[příjmení a jméno]]="start. č. nebylo registrováno!","-",IF(VLOOKUP(Tabulka4[[#This Row],[start. č.]],'3. REGISTRACE'!B:F,4,0)=0,"-",VLOOKUP(Tabulka4[[#This Row],[start. č.]],'3. REGISTRACE'!B:F,4,0))))</f>
        <v>Longrun CZ ČB</v>
      </c>
      <c r="G77" s="18" t="str">
        <f>IF(ISBLANK(Tabulka4[[#This Row],[start. č.]]),"-",IF(Tabulka4[[#This Row],[příjmení a jméno]]="start. č. nebylo registrováno!","-",IF(VLOOKUP(Tabulka4[[#This Row],[start. č.]],'3. REGISTRACE'!B:F,5,0)=0,"-",VLOOKUP(Tabulka4[[#This Row],[start. č.]],'3. REGISTRACE'!B:F,5,0))))</f>
        <v>Z</v>
      </c>
      <c r="H77" s="52">
        <v>0</v>
      </c>
      <c r="I77" s="48">
        <v>48</v>
      </c>
      <c r="J77" s="53">
        <v>44</v>
      </c>
      <c r="K77" s="42">
        <f>TIME(Tabulka4[[#This Row],[hod]],Tabulka4[[#This Row],[min]],Tabulka4[[#This Row],[sek]])</f>
        <v>3.3842592592592598E-2</v>
      </c>
      <c r="L77" s="18" t="str">
        <f>IF(ISBLANK(Tabulka4[[#This Row],[start. č.]]),"-",IF(Tabulka4[[#This Row],[příjmení a jméno]]="start. č. nebylo registrováno!","-",IF(VLOOKUP(Tabulka4[[#This Row],[start. č.]],'3. REGISTRACE'!B:G,6,0)=0,"-",VLOOKUP(Tabulka4[[#This Row],[start. č.]],'3. REGISTRACE'!B:G,6,0))))</f>
        <v>A</v>
      </c>
      <c r="M77" s="44">
        <f>IF(Tabulka4[[#This Row],[kategorie]]="-","-",COUNTIFS(G$10:G77,Tabulka4[[#This Row],[m/ž]],L$10:L77,Tabulka4[[#This Row],[kategorie]]))</f>
        <v>5</v>
      </c>
    </row>
    <row r="78" spans="2:13" x14ac:dyDescent="0.2">
      <c r="B78" s="44">
        <v>69</v>
      </c>
      <c r="C78" s="45">
        <v>31</v>
      </c>
      <c r="D78" s="21" t="str">
        <f>IF(ISBLANK(Tabulka4[[#This Row],[start. č.]]),"-",IF(ISERROR(VLOOKUP(Tabulka4[[#This Row],[start. č.]],'3. REGISTRACE'!B:F,2,0)),"start. č. nebylo registrováno!",VLOOKUP(Tabulka4[[#This Row],[start. č.]],'3. REGISTRACE'!B:F,2,0)))</f>
        <v>Čanda Ladislav</v>
      </c>
      <c r="E78" s="18">
        <f>IF(ISBLANK(Tabulka4[[#This Row],[start. č.]]),"-",IF(ISERROR(VLOOKUP(Tabulka4[[#This Row],[start. č.]],'3. REGISTRACE'!B:F,3,0)),"-",VLOOKUP(Tabulka4[[#This Row],[start. č.]],'3. REGISTRACE'!B:F,3,0)))</f>
        <v>1961</v>
      </c>
      <c r="F78" s="46" t="str">
        <f>IF(ISBLANK(Tabulka4[[#This Row],[start. č.]]),"-",IF(Tabulka4[[#This Row],[příjmení a jméno]]="start. č. nebylo registrováno!","-",IF(VLOOKUP(Tabulka4[[#This Row],[start. č.]],'3. REGISTRACE'!B:F,4,0)=0,"-",VLOOKUP(Tabulka4[[#This Row],[start. č.]],'3. REGISTRACE'!B:F,4,0))))</f>
        <v>noname</v>
      </c>
      <c r="G78" s="18" t="str">
        <f>IF(ISBLANK(Tabulka4[[#This Row],[start. č.]]),"-",IF(Tabulka4[[#This Row],[příjmení a jméno]]="start. č. nebylo registrováno!","-",IF(VLOOKUP(Tabulka4[[#This Row],[start. č.]],'3. REGISTRACE'!B:F,5,0)=0,"-",VLOOKUP(Tabulka4[[#This Row],[start. č.]],'3. REGISTRACE'!B:F,5,0))))</f>
        <v>M</v>
      </c>
      <c r="H78" s="52">
        <v>0</v>
      </c>
      <c r="I78" s="48">
        <v>48</v>
      </c>
      <c r="J78" s="53">
        <v>59</v>
      </c>
      <c r="K78" s="42">
        <f>TIME(Tabulka4[[#This Row],[hod]],Tabulka4[[#This Row],[min]],Tabulka4[[#This Row],[sek]])</f>
        <v>3.4016203703703708E-2</v>
      </c>
      <c r="L78" s="18" t="str">
        <f>IF(ISBLANK(Tabulka4[[#This Row],[start. č.]]),"-",IF(Tabulka4[[#This Row],[příjmení a jméno]]="start. č. nebylo registrováno!","-",IF(VLOOKUP(Tabulka4[[#This Row],[start. č.]],'3. REGISTRACE'!B:G,6,0)=0,"-",VLOOKUP(Tabulka4[[#This Row],[start. č.]],'3. REGISTRACE'!B:G,6,0))))</f>
        <v>C</v>
      </c>
      <c r="M78" s="44">
        <f>IF(Tabulka4[[#This Row],[kategorie]]="-","-",COUNTIFS(G$10:G78,Tabulka4[[#This Row],[m/ž]],L$10:L78,Tabulka4[[#This Row],[kategorie]]))</f>
        <v>6</v>
      </c>
    </row>
    <row r="79" spans="2:13" x14ac:dyDescent="0.2">
      <c r="B79" s="44">
        <v>70</v>
      </c>
      <c r="C79" s="45">
        <v>18</v>
      </c>
      <c r="D79" s="21" t="str">
        <f>IF(ISBLANK(Tabulka4[[#This Row],[start. č.]]),"-",IF(ISERROR(VLOOKUP(Tabulka4[[#This Row],[start. č.]],'3. REGISTRACE'!B:F,2,0)),"start. č. nebylo registrováno!",VLOOKUP(Tabulka4[[#This Row],[start. č.]],'3. REGISTRACE'!B:F,2,0)))</f>
        <v>Fryš Čestmír</v>
      </c>
      <c r="E79" s="18">
        <f>IF(ISBLANK(Tabulka4[[#This Row],[start. č.]]),"-",IF(ISERROR(VLOOKUP(Tabulka4[[#This Row],[start. č.]],'3. REGISTRACE'!B:F,3,0)),"-",VLOOKUP(Tabulka4[[#This Row],[start. č.]],'3. REGISTRACE'!B:F,3,0)))</f>
        <v>1978</v>
      </c>
      <c r="F79" s="46" t="str">
        <f>IF(ISBLANK(Tabulka4[[#This Row],[start. č.]]),"-",IF(Tabulka4[[#This Row],[příjmení a jméno]]="start. č. nebylo registrováno!","-",IF(VLOOKUP(Tabulka4[[#This Row],[start. č.]],'3. REGISTRACE'!B:F,4,0)=0,"-",VLOOKUP(Tabulka4[[#This Row],[start. č.]],'3. REGISTRACE'!B:F,4,0))))</f>
        <v>Vodňany</v>
      </c>
      <c r="G79" s="18" t="str">
        <f>IF(ISBLANK(Tabulka4[[#This Row],[start. č.]]),"-",IF(Tabulka4[[#This Row],[příjmení a jméno]]="start. č. nebylo registrováno!","-",IF(VLOOKUP(Tabulka4[[#This Row],[start. č.]],'3. REGISTRACE'!B:F,5,0)=0,"-",VLOOKUP(Tabulka4[[#This Row],[start. č.]],'3. REGISTRACE'!B:F,5,0))))</f>
        <v>M</v>
      </c>
      <c r="H79" s="52">
        <v>0</v>
      </c>
      <c r="I79" s="48">
        <v>49</v>
      </c>
      <c r="J79" s="53">
        <v>16</v>
      </c>
      <c r="K79" s="42">
        <f>TIME(Tabulka4[[#This Row],[hod]],Tabulka4[[#This Row],[min]],Tabulka4[[#This Row],[sek]])</f>
        <v>3.4212962962962966E-2</v>
      </c>
      <c r="L79" s="18" t="str">
        <f>IF(ISBLANK(Tabulka4[[#This Row],[start. č.]]),"-",IF(Tabulka4[[#This Row],[příjmení a jméno]]="start. č. nebylo registrováno!","-",IF(VLOOKUP(Tabulka4[[#This Row],[start. č.]],'3. REGISTRACE'!B:G,6,0)=0,"-",VLOOKUP(Tabulka4[[#This Row],[start. č.]],'3. REGISTRACE'!B:G,6,0))))</f>
        <v>A</v>
      </c>
      <c r="M79" s="44">
        <f>IF(Tabulka4[[#This Row],[kategorie]]="-","-",COUNTIFS(G$10:G79,Tabulka4[[#This Row],[m/ž]],L$10:L79,Tabulka4[[#This Row],[kategorie]]))</f>
        <v>26</v>
      </c>
    </row>
    <row r="80" spans="2:13" x14ac:dyDescent="0.2">
      <c r="B80" s="44">
        <v>71</v>
      </c>
      <c r="C80" s="45">
        <v>30</v>
      </c>
      <c r="D80" s="21" t="str">
        <f>IF(ISBLANK(Tabulka4[[#This Row],[start. č.]]),"-",IF(ISERROR(VLOOKUP(Tabulka4[[#This Row],[start. č.]],'3. REGISTRACE'!B:F,2,0)),"start. č. nebylo registrováno!",VLOOKUP(Tabulka4[[#This Row],[start. č.]],'3. REGISTRACE'!B:F,2,0)))</f>
        <v>Vařáková Pavla</v>
      </c>
      <c r="E80" s="18">
        <f>IF(ISBLANK(Tabulka4[[#This Row],[start. č.]]),"-",IF(ISERROR(VLOOKUP(Tabulka4[[#This Row],[start. č.]],'3. REGISTRACE'!B:F,3,0)),"-",VLOOKUP(Tabulka4[[#This Row],[start. č.]],'3. REGISTRACE'!B:F,3,0)))</f>
        <v>1969</v>
      </c>
      <c r="F80" s="46" t="str">
        <f>IF(ISBLANK(Tabulka4[[#This Row],[start. č.]]),"-",IF(Tabulka4[[#This Row],[příjmení a jméno]]="start. č. nebylo registrováno!","-",IF(VLOOKUP(Tabulka4[[#This Row],[start. č.]],'3. REGISTRACE'!B:F,4,0)=0,"-",VLOOKUP(Tabulka4[[#This Row],[start. č.]],'3. REGISTRACE'!B:F,4,0))))</f>
        <v>Berva Úči Zliv</v>
      </c>
      <c r="G80" s="18" t="str">
        <f>IF(ISBLANK(Tabulka4[[#This Row],[start. č.]]),"-",IF(Tabulka4[[#This Row],[příjmení a jméno]]="start. č. nebylo registrováno!","-",IF(VLOOKUP(Tabulka4[[#This Row],[start. č.]],'3. REGISTRACE'!B:F,5,0)=0,"-",VLOOKUP(Tabulka4[[#This Row],[start. č.]],'3. REGISTRACE'!B:F,5,0))))</f>
        <v>Z</v>
      </c>
      <c r="H80" s="52">
        <v>0</v>
      </c>
      <c r="I80" s="48">
        <v>49</v>
      </c>
      <c r="J80" s="53">
        <v>33</v>
      </c>
      <c r="K80" s="42">
        <f>TIME(Tabulka4[[#This Row],[hod]],Tabulka4[[#This Row],[min]],Tabulka4[[#This Row],[sek]])</f>
        <v>3.4409722222222223E-2</v>
      </c>
      <c r="L80" s="18" t="str">
        <f>IF(ISBLANK(Tabulka4[[#This Row],[start. č.]]),"-",IF(Tabulka4[[#This Row],[příjmení a jméno]]="start. č. nebylo registrováno!","-",IF(VLOOKUP(Tabulka4[[#This Row],[start. č.]],'3. REGISTRACE'!B:G,6,0)=0,"-",VLOOKUP(Tabulka4[[#This Row],[start. č.]],'3. REGISTRACE'!B:G,6,0))))</f>
        <v>B</v>
      </c>
      <c r="M80" s="44">
        <f>IF(Tabulka4[[#This Row],[kategorie]]="-","-",COUNTIFS(G$10:G80,Tabulka4[[#This Row],[m/ž]],L$10:L80,Tabulka4[[#This Row],[kategorie]]))</f>
        <v>4</v>
      </c>
    </row>
    <row r="81" spans="2:13" x14ac:dyDescent="0.2">
      <c r="B81" s="44">
        <v>72</v>
      </c>
      <c r="C81" s="45">
        <v>29</v>
      </c>
      <c r="D81" s="21" t="str">
        <f>IF(ISBLANK(Tabulka4[[#This Row],[start. č.]]),"-",IF(ISERROR(VLOOKUP(Tabulka4[[#This Row],[start. č.]],'3. REGISTRACE'!B:F,2,0)),"start. č. nebylo registrováno!",VLOOKUP(Tabulka4[[#This Row],[start. č.]],'3. REGISTRACE'!B:F,2,0)))</f>
        <v>Kremsa Petr</v>
      </c>
      <c r="E81" s="18">
        <f>IF(ISBLANK(Tabulka4[[#This Row],[start. č.]]),"-",IF(ISERROR(VLOOKUP(Tabulka4[[#This Row],[start. č.]],'3. REGISTRACE'!B:F,3,0)),"-",VLOOKUP(Tabulka4[[#This Row],[start. č.]],'3. REGISTRACE'!B:F,3,0)))</f>
        <v>1978</v>
      </c>
      <c r="F81" s="46" t="str">
        <f>IF(ISBLANK(Tabulka4[[#This Row],[start. č.]]),"-",IF(Tabulka4[[#This Row],[příjmení a jméno]]="start. č. nebylo registrováno!","-",IF(VLOOKUP(Tabulka4[[#This Row],[start. č.]],'3. REGISTRACE'!B:F,4,0)=0,"-",VLOOKUP(Tabulka4[[#This Row],[start. č.]],'3. REGISTRACE'!B:F,4,0))))</f>
        <v>KPD Plzeň</v>
      </c>
      <c r="G81" s="18" t="str">
        <f>IF(ISBLANK(Tabulka4[[#This Row],[start. č.]]),"-",IF(Tabulka4[[#This Row],[příjmení a jméno]]="start. č. nebylo registrováno!","-",IF(VLOOKUP(Tabulka4[[#This Row],[start. č.]],'3. REGISTRACE'!B:F,5,0)=0,"-",VLOOKUP(Tabulka4[[#This Row],[start. č.]],'3. REGISTRACE'!B:F,5,0))))</f>
        <v>M</v>
      </c>
      <c r="H81" s="52">
        <v>0</v>
      </c>
      <c r="I81" s="48">
        <v>49</v>
      </c>
      <c r="J81" s="53">
        <v>51</v>
      </c>
      <c r="K81" s="42">
        <f>TIME(Tabulka4[[#This Row],[hod]],Tabulka4[[#This Row],[min]],Tabulka4[[#This Row],[sek]])</f>
        <v>3.4618055555555555E-2</v>
      </c>
      <c r="L81" s="18" t="str">
        <f>IF(ISBLANK(Tabulka4[[#This Row],[start. č.]]),"-",IF(Tabulka4[[#This Row],[příjmení a jméno]]="start. č. nebylo registrováno!","-",IF(VLOOKUP(Tabulka4[[#This Row],[start. č.]],'3. REGISTRACE'!B:G,6,0)=0,"-",VLOOKUP(Tabulka4[[#This Row],[start. č.]],'3. REGISTRACE'!B:G,6,0))))</f>
        <v>A</v>
      </c>
      <c r="M81" s="44">
        <f>IF(Tabulka4[[#This Row],[kategorie]]="-","-",COUNTIFS(G$10:G81,Tabulka4[[#This Row],[m/ž]],L$10:L81,Tabulka4[[#This Row],[kategorie]]))</f>
        <v>27</v>
      </c>
    </row>
    <row r="82" spans="2:13" x14ac:dyDescent="0.2">
      <c r="B82" s="44">
        <v>73</v>
      </c>
      <c r="C82" s="45">
        <v>26</v>
      </c>
      <c r="D82" s="21" t="str">
        <f>IF(ISBLANK(Tabulka4[[#This Row],[start. č.]]),"-",IF(ISERROR(VLOOKUP(Tabulka4[[#This Row],[start. č.]],'3. REGISTRACE'!B:F,2,0)),"start. č. nebylo registrováno!",VLOOKUP(Tabulka4[[#This Row],[start. č.]],'3. REGISTRACE'!B:F,2,0)))</f>
        <v>Vejsada Marek</v>
      </c>
      <c r="E82" s="18">
        <f>IF(ISBLANK(Tabulka4[[#This Row],[start. č.]]),"-",IF(ISERROR(VLOOKUP(Tabulka4[[#This Row],[start. č.]],'3. REGISTRACE'!B:F,3,0)),"-",VLOOKUP(Tabulka4[[#This Row],[start. č.]],'3. REGISTRACE'!B:F,3,0)))</f>
        <v>1972</v>
      </c>
      <c r="F82" s="46" t="str">
        <f>IF(ISBLANK(Tabulka4[[#This Row],[start. č.]]),"-",IF(Tabulka4[[#This Row],[příjmení a jméno]]="start. č. nebylo registrováno!","-",IF(VLOOKUP(Tabulka4[[#This Row],[start. č.]],'3. REGISTRACE'!B:F,4,0)=0,"-",VLOOKUP(Tabulka4[[#This Row],[start. č.]],'3. REGISTRACE'!B:F,4,0))))</f>
        <v>Yukon</v>
      </c>
      <c r="G82" s="18" t="str">
        <f>IF(ISBLANK(Tabulka4[[#This Row],[start. č.]]),"-",IF(Tabulka4[[#This Row],[příjmení a jméno]]="start. č. nebylo registrováno!","-",IF(VLOOKUP(Tabulka4[[#This Row],[start. č.]],'3. REGISTRACE'!B:F,5,0)=0,"-",VLOOKUP(Tabulka4[[#This Row],[start. č.]],'3. REGISTRACE'!B:F,5,0))))</f>
        <v>M</v>
      </c>
      <c r="H82" s="52">
        <v>0</v>
      </c>
      <c r="I82" s="48">
        <v>50</v>
      </c>
      <c r="J82" s="53">
        <v>13</v>
      </c>
      <c r="K82" s="42">
        <f>TIME(Tabulka4[[#This Row],[hod]],Tabulka4[[#This Row],[min]],Tabulka4[[#This Row],[sek]])</f>
        <v>3.4872685185185187E-2</v>
      </c>
      <c r="L82" s="18" t="str">
        <f>IF(ISBLANK(Tabulka4[[#This Row],[start. č.]]),"-",IF(Tabulka4[[#This Row],[příjmení a jméno]]="start. č. nebylo registrováno!","-",IF(VLOOKUP(Tabulka4[[#This Row],[start. č.]],'3. REGISTRACE'!B:G,6,0)=0,"-",VLOOKUP(Tabulka4[[#This Row],[start. č.]],'3. REGISTRACE'!B:G,6,0))))</f>
        <v>B</v>
      </c>
      <c r="M82" s="44">
        <f>IF(Tabulka4[[#This Row],[kategorie]]="-","-",COUNTIFS(G$10:G82,Tabulka4[[#This Row],[m/ž]],L$10:L82,Tabulka4[[#This Row],[kategorie]]))</f>
        <v>20</v>
      </c>
    </row>
    <row r="83" spans="2:13" x14ac:dyDescent="0.2">
      <c r="B83" s="44">
        <v>74</v>
      </c>
      <c r="C83" s="45">
        <v>24</v>
      </c>
      <c r="D83" s="21" t="str">
        <f>IF(ISBLANK(Tabulka4[[#This Row],[start. č.]]),"-",IF(ISERROR(VLOOKUP(Tabulka4[[#This Row],[start. č.]],'3. REGISTRACE'!B:F,2,0)),"start. č. nebylo registrováno!",VLOOKUP(Tabulka4[[#This Row],[start. č.]],'3. REGISTRACE'!B:F,2,0)))</f>
        <v>Topor Milan</v>
      </c>
      <c r="E83" s="18">
        <f>IF(ISBLANK(Tabulka4[[#This Row],[start. č.]]),"-",IF(ISERROR(VLOOKUP(Tabulka4[[#This Row],[start. č.]],'3. REGISTRACE'!B:F,3,0)),"-",VLOOKUP(Tabulka4[[#This Row],[start. č.]],'3. REGISTRACE'!B:F,3,0)))</f>
        <v>1983</v>
      </c>
      <c r="F83" s="46" t="str">
        <f>IF(ISBLANK(Tabulka4[[#This Row],[start. č.]]),"-",IF(Tabulka4[[#This Row],[příjmení a jméno]]="start. č. nebylo registrováno!","-",IF(VLOOKUP(Tabulka4[[#This Row],[start. č.]],'3. REGISTRACE'!B:F,4,0)=0,"-",VLOOKUP(Tabulka4[[#This Row],[start. č.]],'3. REGISTRACE'!B:F,4,0))))</f>
        <v>Vodňany</v>
      </c>
      <c r="G83" s="18" t="str">
        <f>IF(ISBLANK(Tabulka4[[#This Row],[start. č.]]),"-",IF(Tabulka4[[#This Row],[příjmení a jméno]]="start. č. nebylo registrováno!","-",IF(VLOOKUP(Tabulka4[[#This Row],[start. č.]],'3. REGISTRACE'!B:F,5,0)=0,"-",VLOOKUP(Tabulka4[[#This Row],[start. č.]],'3. REGISTRACE'!B:F,5,0))))</f>
        <v>M</v>
      </c>
      <c r="H83" s="52">
        <v>0</v>
      </c>
      <c r="I83" s="48">
        <v>50</v>
      </c>
      <c r="J83" s="53">
        <v>21</v>
      </c>
      <c r="K83" s="42">
        <f>TIME(Tabulka4[[#This Row],[hod]],Tabulka4[[#This Row],[min]],Tabulka4[[#This Row],[sek]])</f>
        <v>3.4965277777777783E-2</v>
      </c>
      <c r="L83" s="18" t="str">
        <f>IF(ISBLANK(Tabulka4[[#This Row],[start. č.]]),"-",IF(Tabulka4[[#This Row],[příjmení a jméno]]="start. č. nebylo registrováno!","-",IF(VLOOKUP(Tabulka4[[#This Row],[start. č.]],'3. REGISTRACE'!B:G,6,0)=0,"-",VLOOKUP(Tabulka4[[#This Row],[start. č.]],'3. REGISTRACE'!B:G,6,0))))</f>
        <v>A</v>
      </c>
      <c r="M83" s="44">
        <f>IF(Tabulka4[[#This Row],[kategorie]]="-","-",COUNTIFS(G$10:G83,Tabulka4[[#This Row],[m/ž]],L$10:L83,Tabulka4[[#This Row],[kategorie]]))</f>
        <v>28</v>
      </c>
    </row>
    <row r="84" spans="2:13" x14ac:dyDescent="0.2">
      <c r="B84" s="44">
        <v>75</v>
      </c>
      <c r="C84" s="45">
        <v>90</v>
      </c>
      <c r="D84" s="21" t="str">
        <f>IF(ISBLANK(Tabulka4[[#This Row],[start. č.]]),"-",IF(ISERROR(VLOOKUP(Tabulka4[[#This Row],[start. č.]],'3. REGISTRACE'!B:F,2,0)),"start. č. nebylo registrováno!",VLOOKUP(Tabulka4[[#This Row],[start. č.]],'3. REGISTRACE'!B:F,2,0)))</f>
        <v>Mára Václav</v>
      </c>
      <c r="E84" s="18">
        <f>IF(ISBLANK(Tabulka4[[#This Row],[start. č.]]),"-",IF(ISERROR(VLOOKUP(Tabulka4[[#This Row],[start. č.]],'3. REGISTRACE'!B:F,3,0)),"-",VLOOKUP(Tabulka4[[#This Row],[start. č.]],'3. REGISTRACE'!B:F,3,0)))</f>
        <v>1985</v>
      </c>
      <c r="F84" s="46" t="str">
        <f>IF(ISBLANK(Tabulka4[[#This Row],[start. č.]]),"-",IF(Tabulka4[[#This Row],[příjmení a jméno]]="start. č. nebylo registrováno!","-",IF(VLOOKUP(Tabulka4[[#This Row],[start. č.]],'3. REGISTRACE'!B:F,4,0)=0,"-",VLOOKUP(Tabulka4[[#This Row],[start. č.]],'3. REGISTRACE'!B:F,4,0))))</f>
        <v>STS Chvojkovice Brod</v>
      </c>
      <c r="G84" s="18" t="str">
        <f>IF(ISBLANK(Tabulka4[[#This Row],[start. č.]]),"-",IF(Tabulka4[[#This Row],[příjmení a jméno]]="start. č. nebylo registrováno!","-",IF(VLOOKUP(Tabulka4[[#This Row],[start. č.]],'3. REGISTRACE'!B:F,5,0)=0,"-",VLOOKUP(Tabulka4[[#This Row],[start. č.]],'3. REGISTRACE'!B:F,5,0))))</f>
        <v>M</v>
      </c>
      <c r="H84" s="52">
        <v>0</v>
      </c>
      <c r="I84" s="48">
        <v>50</v>
      </c>
      <c r="J84" s="53">
        <v>25</v>
      </c>
      <c r="K84" s="42">
        <f>TIME(Tabulka4[[#This Row],[hod]],Tabulka4[[#This Row],[min]],Tabulka4[[#This Row],[sek]])</f>
        <v>3.5011574074074077E-2</v>
      </c>
      <c r="L84" s="18" t="str">
        <f>IF(ISBLANK(Tabulka4[[#This Row],[start. č.]]),"-",IF(Tabulka4[[#This Row],[příjmení a jméno]]="start. č. nebylo registrováno!","-",IF(VLOOKUP(Tabulka4[[#This Row],[start. č.]],'3. REGISTRACE'!B:G,6,0)=0,"-",VLOOKUP(Tabulka4[[#This Row],[start. č.]],'3. REGISTRACE'!B:G,6,0))))</f>
        <v>A</v>
      </c>
      <c r="M84" s="44">
        <f>IF(Tabulka4[[#This Row],[kategorie]]="-","-",COUNTIFS(G$10:G84,Tabulka4[[#This Row],[m/ž]],L$10:L84,Tabulka4[[#This Row],[kategorie]]))</f>
        <v>29</v>
      </c>
    </row>
    <row r="85" spans="2:13" x14ac:dyDescent="0.2">
      <c r="B85" s="44">
        <v>76</v>
      </c>
      <c r="C85" s="45">
        <v>1</v>
      </c>
      <c r="D85" s="21" t="str">
        <f>IF(ISBLANK(Tabulka4[[#This Row],[start. č.]]),"-",IF(ISERROR(VLOOKUP(Tabulka4[[#This Row],[start. č.]],'3. REGISTRACE'!B:F,2,0)),"start. č. nebylo registrováno!",VLOOKUP(Tabulka4[[#This Row],[start. č.]],'3. REGISTRACE'!B:F,2,0)))</f>
        <v>Blažek Bohuslav</v>
      </c>
      <c r="E85" s="18">
        <f>IF(ISBLANK(Tabulka4[[#This Row],[start. č.]]),"-",IF(ISERROR(VLOOKUP(Tabulka4[[#This Row],[start. č.]],'3. REGISTRACE'!B:F,3,0)),"-",VLOOKUP(Tabulka4[[#This Row],[start. č.]],'3. REGISTRACE'!B:F,3,0)))</f>
        <v>1953</v>
      </c>
      <c r="F85" s="46" t="str">
        <f>IF(ISBLANK(Tabulka4[[#This Row],[start. č.]]),"-",IF(Tabulka4[[#This Row],[příjmení a jméno]]="start. č. nebylo registrováno!","-",IF(VLOOKUP(Tabulka4[[#This Row],[start. č.]],'3. REGISTRACE'!B:F,4,0)=0,"-",VLOOKUP(Tabulka4[[#This Row],[start. č.]],'3. REGISTRACE'!B:F,4,0))))</f>
        <v>ČB</v>
      </c>
      <c r="G85" s="18" t="str">
        <f>IF(ISBLANK(Tabulka4[[#This Row],[start. č.]]),"-",IF(Tabulka4[[#This Row],[příjmení a jméno]]="start. č. nebylo registrováno!","-",IF(VLOOKUP(Tabulka4[[#This Row],[start. č.]],'3. REGISTRACE'!B:F,5,0)=0,"-",VLOOKUP(Tabulka4[[#This Row],[start. č.]],'3. REGISTRACE'!B:F,5,0))))</f>
        <v>M</v>
      </c>
      <c r="H85" s="52">
        <v>0</v>
      </c>
      <c r="I85" s="48">
        <v>50</v>
      </c>
      <c r="J85" s="53">
        <v>29</v>
      </c>
      <c r="K85" s="42">
        <f>TIME(Tabulka4[[#This Row],[hod]],Tabulka4[[#This Row],[min]],Tabulka4[[#This Row],[sek]])</f>
        <v>3.5057870370370371E-2</v>
      </c>
      <c r="L85" s="18" t="str">
        <f>IF(ISBLANK(Tabulka4[[#This Row],[start. č.]]),"-",IF(Tabulka4[[#This Row],[příjmení a jméno]]="start. č. nebylo registrováno!","-",IF(VLOOKUP(Tabulka4[[#This Row],[start. č.]],'3. REGISTRACE'!B:G,6,0)=0,"-",VLOOKUP(Tabulka4[[#This Row],[start. č.]],'3. REGISTRACE'!B:G,6,0))))</f>
        <v>D</v>
      </c>
      <c r="M85" s="44">
        <f>IF(Tabulka4[[#This Row],[kategorie]]="-","-",COUNTIFS(G$10:G85,Tabulka4[[#This Row],[m/ž]],L$10:L85,Tabulka4[[#This Row],[kategorie]]))</f>
        <v>5</v>
      </c>
    </row>
    <row r="86" spans="2:13" x14ac:dyDescent="0.2">
      <c r="B86" s="44">
        <v>77</v>
      </c>
      <c r="C86" s="45">
        <v>76</v>
      </c>
      <c r="D86" s="21" t="str">
        <f>IF(ISBLANK(Tabulka4[[#This Row],[start. č.]]),"-",IF(ISERROR(VLOOKUP(Tabulka4[[#This Row],[start. č.]],'3. REGISTRACE'!B:F,2,0)),"start. č. nebylo registrováno!",VLOOKUP(Tabulka4[[#This Row],[start. č.]],'3. REGISTRACE'!B:F,2,0)))</f>
        <v>Tišlerová Markéta</v>
      </c>
      <c r="E86" s="18">
        <f>IF(ISBLANK(Tabulka4[[#This Row],[start. č.]]),"-",IF(ISERROR(VLOOKUP(Tabulka4[[#This Row],[start. č.]],'3. REGISTRACE'!B:F,3,0)),"-",VLOOKUP(Tabulka4[[#This Row],[start. č.]],'3. REGISTRACE'!B:F,3,0)))</f>
        <v>1974</v>
      </c>
      <c r="F86" s="46" t="str">
        <f>IF(ISBLANK(Tabulka4[[#This Row],[start. č.]]),"-",IF(Tabulka4[[#This Row],[příjmení a jméno]]="start. č. nebylo registrováno!","-",IF(VLOOKUP(Tabulka4[[#This Row],[start. č.]],'3. REGISTRACE'!B:F,4,0)=0,"-",VLOOKUP(Tabulka4[[#This Row],[start. č.]],'3. REGISTRACE'!B:F,4,0))))</f>
        <v>Husinec</v>
      </c>
      <c r="G86" s="18" t="str">
        <f>IF(ISBLANK(Tabulka4[[#This Row],[start. č.]]),"-",IF(Tabulka4[[#This Row],[příjmení a jméno]]="start. č. nebylo registrováno!","-",IF(VLOOKUP(Tabulka4[[#This Row],[start. č.]],'3. REGISTRACE'!B:F,5,0)=0,"-",VLOOKUP(Tabulka4[[#This Row],[start. č.]],'3. REGISTRACE'!B:F,5,0))))</f>
        <v>Z</v>
      </c>
      <c r="H86" s="52">
        <v>0</v>
      </c>
      <c r="I86" s="48">
        <v>51</v>
      </c>
      <c r="J86" s="53">
        <v>9</v>
      </c>
      <c r="K86" s="42">
        <f>TIME(Tabulka4[[#This Row],[hod]],Tabulka4[[#This Row],[min]],Tabulka4[[#This Row],[sek]])</f>
        <v>3.5520833333333328E-2</v>
      </c>
      <c r="L86" s="18" t="str">
        <f>IF(ISBLANK(Tabulka4[[#This Row],[start. č.]]),"-",IF(Tabulka4[[#This Row],[příjmení a jméno]]="start. č. nebylo registrováno!","-",IF(VLOOKUP(Tabulka4[[#This Row],[start. č.]],'3. REGISTRACE'!B:G,6,0)=0,"-",VLOOKUP(Tabulka4[[#This Row],[start. č.]],'3. REGISTRACE'!B:G,6,0))))</f>
        <v>B</v>
      </c>
      <c r="M86" s="44">
        <f>IF(Tabulka4[[#This Row],[kategorie]]="-","-",COUNTIFS(G$10:G86,Tabulka4[[#This Row],[m/ž]],L$10:L86,Tabulka4[[#This Row],[kategorie]]))</f>
        <v>5</v>
      </c>
    </row>
    <row r="87" spans="2:13" x14ac:dyDescent="0.2">
      <c r="B87" s="44">
        <v>78</v>
      </c>
      <c r="C87" s="45">
        <v>34</v>
      </c>
      <c r="D87" s="21" t="str">
        <f>IF(ISBLANK(Tabulka4[[#This Row],[start. č.]]),"-",IF(ISERROR(VLOOKUP(Tabulka4[[#This Row],[start. č.]],'3. REGISTRACE'!B:F,2,0)),"start. č. nebylo registrováno!",VLOOKUP(Tabulka4[[#This Row],[start. č.]],'3. REGISTRACE'!B:F,2,0)))</f>
        <v>Blažek Branislav</v>
      </c>
      <c r="E87" s="18">
        <f>IF(ISBLANK(Tabulka4[[#This Row],[start. č.]]),"-",IF(ISERROR(VLOOKUP(Tabulka4[[#This Row],[start. č.]],'3. REGISTRACE'!B:F,3,0)),"-",VLOOKUP(Tabulka4[[#This Row],[start. č.]],'3. REGISTRACE'!B:F,3,0)))</f>
        <v>1977</v>
      </c>
      <c r="F87" s="46" t="str">
        <f>IF(ISBLANK(Tabulka4[[#This Row],[start. č.]]),"-",IF(Tabulka4[[#This Row],[příjmení a jméno]]="start. č. nebylo registrováno!","-",IF(VLOOKUP(Tabulka4[[#This Row],[start. č.]],'3. REGISTRACE'!B:F,4,0)=0,"-",VLOOKUP(Tabulka4[[#This Row],[start. č.]],'3. REGISTRACE'!B:F,4,0))))</f>
        <v>Jumping</v>
      </c>
      <c r="G87" s="18" t="str">
        <f>IF(ISBLANK(Tabulka4[[#This Row],[start. č.]]),"-",IF(Tabulka4[[#This Row],[příjmení a jméno]]="start. č. nebylo registrováno!","-",IF(VLOOKUP(Tabulka4[[#This Row],[start. č.]],'3. REGISTRACE'!B:F,5,0)=0,"-",VLOOKUP(Tabulka4[[#This Row],[start. č.]],'3. REGISTRACE'!B:F,5,0))))</f>
        <v>M</v>
      </c>
      <c r="H87" s="52">
        <v>0</v>
      </c>
      <c r="I87" s="48">
        <v>51</v>
      </c>
      <c r="J87" s="53">
        <v>12</v>
      </c>
      <c r="K87" s="42">
        <f>TIME(Tabulka4[[#This Row],[hod]],Tabulka4[[#This Row],[min]],Tabulka4[[#This Row],[sek]])</f>
        <v>3.5555555555555556E-2</v>
      </c>
      <c r="L87" s="18" t="str">
        <f>IF(ISBLANK(Tabulka4[[#This Row],[start. č.]]),"-",IF(Tabulka4[[#This Row],[příjmení a jméno]]="start. č. nebylo registrováno!","-",IF(VLOOKUP(Tabulka4[[#This Row],[start. č.]],'3. REGISTRACE'!B:G,6,0)=0,"-",VLOOKUP(Tabulka4[[#This Row],[start. č.]],'3. REGISTRACE'!B:G,6,0))))</f>
        <v>B</v>
      </c>
      <c r="M87" s="44">
        <f>IF(Tabulka4[[#This Row],[kategorie]]="-","-",COUNTIFS(G$10:G87,Tabulka4[[#This Row],[m/ž]],L$10:L87,Tabulka4[[#This Row],[kategorie]]))</f>
        <v>21</v>
      </c>
    </row>
    <row r="88" spans="2:13" x14ac:dyDescent="0.2">
      <c r="B88" s="44">
        <v>79</v>
      </c>
      <c r="C88" s="45">
        <v>7</v>
      </c>
      <c r="D88" s="21" t="str">
        <f>IF(ISBLANK(Tabulka4[[#This Row],[start. č.]]),"-",IF(ISERROR(VLOOKUP(Tabulka4[[#This Row],[start. č.]],'3. REGISTRACE'!B:F,2,0)),"start. č. nebylo registrováno!",VLOOKUP(Tabulka4[[#This Row],[start. č.]],'3. REGISTRACE'!B:F,2,0)))</f>
        <v>Trnková Petra</v>
      </c>
      <c r="E88" s="18">
        <f>IF(ISBLANK(Tabulka4[[#This Row],[start. č.]]),"-",IF(ISERROR(VLOOKUP(Tabulka4[[#This Row],[start. č.]],'3. REGISTRACE'!B:F,3,0)),"-",VLOOKUP(Tabulka4[[#This Row],[start. č.]],'3. REGISTRACE'!B:F,3,0)))</f>
        <v>1995</v>
      </c>
      <c r="F88" s="46" t="str">
        <f>IF(ISBLANK(Tabulka4[[#This Row],[start. č.]]),"-",IF(Tabulka4[[#This Row],[příjmení a jméno]]="start. č. nebylo registrováno!","-",IF(VLOOKUP(Tabulka4[[#This Row],[start. č.]],'3. REGISTRACE'!B:F,4,0)=0,"-",VLOOKUP(Tabulka4[[#This Row],[start. č.]],'3. REGISTRACE'!B:F,4,0))))</f>
        <v>ČVUT Praha</v>
      </c>
      <c r="G88" s="18" t="str">
        <f>IF(ISBLANK(Tabulka4[[#This Row],[start. č.]]),"-",IF(Tabulka4[[#This Row],[příjmení a jméno]]="start. č. nebylo registrováno!","-",IF(VLOOKUP(Tabulka4[[#This Row],[start. č.]],'3. REGISTRACE'!B:F,5,0)=0,"-",VLOOKUP(Tabulka4[[#This Row],[start. č.]],'3. REGISTRACE'!B:F,5,0))))</f>
        <v>Z</v>
      </c>
      <c r="H88" s="52">
        <v>0</v>
      </c>
      <c r="I88" s="48">
        <v>51</v>
      </c>
      <c r="J88" s="53">
        <v>46</v>
      </c>
      <c r="K88" s="42">
        <f>TIME(Tabulka4[[#This Row],[hod]],Tabulka4[[#This Row],[min]],Tabulka4[[#This Row],[sek]])</f>
        <v>3.5949074074074071E-2</v>
      </c>
      <c r="L88" s="18" t="str">
        <f>IF(ISBLANK(Tabulka4[[#This Row],[start. č.]]),"-",IF(Tabulka4[[#This Row],[příjmení a jméno]]="start. č. nebylo registrováno!","-",IF(VLOOKUP(Tabulka4[[#This Row],[start. č.]],'3. REGISTRACE'!B:G,6,0)=0,"-",VLOOKUP(Tabulka4[[#This Row],[start. č.]],'3. REGISTRACE'!B:G,6,0))))</f>
        <v>A</v>
      </c>
      <c r="M88" s="44">
        <f>IF(Tabulka4[[#This Row],[kategorie]]="-","-",COUNTIFS(G$10:G88,Tabulka4[[#This Row],[m/ž]],L$10:L88,Tabulka4[[#This Row],[kategorie]]))</f>
        <v>6</v>
      </c>
    </row>
    <row r="89" spans="2:13" x14ac:dyDescent="0.2">
      <c r="B89" s="44">
        <v>80</v>
      </c>
      <c r="C89" s="45">
        <v>4</v>
      </c>
      <c r="D89" s="21" t="str">
        <f>IF(ISBLANK(Tabulka4[[#This Row],[start. č.]]),"-",IF(ISERROR(VLOOKUP(Tabulka4[[#This Row],[start. č.]],'3. REGISTRACE'!B:F,2,0)),"start. č. nebylo registrováno!",VLOOKUP(Tabulka4[[#This Row],[start. č.]],'3. REGISTRACE'!B:F,2,0)))</f>
        <v>Trnka Jiří</v>
      </c>
      <c r="E89" s="18">
        <f>IF(ISBLANK(Tabulka4[[#This Row],[start. č.]]),"-",IF(ISERROR(VLOOKUP(Tabulka4[[#This Row],[start. č.]],'3. REGISTRACE'!B:F,3,0)),"-",VLOOKUP(Tabulka4[[#This Row],[start. č.]],'3. REGISTRACE'!B:F,3,0)))</f>
        <v>1963</v>
      </c>
      <c r="F89" s="46" t="str">
        <f>IF(ISBLANK(Tabulka4[[#This Row],[start. č.]]),"-",IF(Tabulka4[[#This Row],[příjmení a jméno]]="start. č. nebylo registrováno!","-",IF(VLOOKUP(Tabulka4[[#This Row],[start. č.]],'3. REGISTRACE'!B:F,4,0)=0,"-",VLOOKUP(Tabulka4[[#This Row],[start. č.]],'3. REGISTRACE'!B:F,4,0))))</f>
        <v>TC Dvořák</v>
      </c>
      <c r="G89" s="18" t="str">
        <f>IF(ISBLANK(Tabulka4[[#This Row],[start. č.]]),"-",IF(Tabulka4[[#This Row],[příjmení a jméno]]="start. č. nebylo registrováno!","-",IF(VLOOKUP(Tabulka4[[#This Row],[start. č.]],'3. REGISTRACE'!B:F,5,0)=0,"-",VLOOKUP(Tabulka4[[#This Row],[start. č.]],'3. REGISTRACE'!B:F,5,0))))</f>
        <v>M</v>
      </c>
      <c r="H89" s="52">
        <v>0</v>
      </c>
      <c r="I89" s="48">
        <v>51</v>
      </c>
      <c r="J89" s="53">
        <v>47</v>
      </c>
      <c r="K89" s="42">
        <f>TIME(Tabulka4[[#This Row],[hod]],Tabulka4[[#This Row],[min]],Tabulka4[[#This Row],[sek]])</f>
        <v>3.5960648148148151E-2</v>
      </c>
      <c r="L89" s="18" t="str">
        <f>IF(ISBLANK(Tabulka4[[#This Row],[start. č.]]),"-",IF(Tabulka4[[#This Row],[příjmení a jméno]]="start. č. nebylo registrováno!","-",IF(VLOOKUP(Tabulka4[[#This Row],[start. č.]],'3. REGISTRACE'!B:G,6,0)=0,"-",VLOOKUP(Tabulka4[[#This Row],[start. č.]],'3. REGISTRACE'!B:G,6,0))))</f>
        <v>C</v>
      </c>
      <c r="M89" s="44">
        <f>IF(Tabulka4[[#This Row],[kategorie]]="-","-",COUNTIFS(G$10:G89,Tabulka4[[#This Row],[m/ž]],L$10:L89,Tabulka4[[#This Row],[kategorie]]))</f>
        <v>7</v>
      </c>
    </row>
    <row r="90" spans="2:13" x14ac:dyDescent="0.2">
      <c r="B90" s="44">
        <v>81</v>
      </c>
      <c r="C90" s="45">
        <v>75</v>
      </c>
      <c r="D90" s="21" t="str">
        <f>IF(ISBLANK(Tabulka4[[#This Row],[start. č.]]),"-",IF(ISERROR(VLOOKUP(Tabulka4[[#This Row],[start. č.]],'3. REGISTRACE'!B:F,2,0)),"start. č. nebylo registrováno!",VLOOKUP(Tabulka4[[#This Row],[start. č.]],'3. REGISTRACE'!B:F,2,0)))</f>
        <v>Kunešová Markéta</v>
      </c>
      <c r="E90" s="18">
        <f>IF(ISBLANK(Tabulka4[[#This Row],[start. č.]]),"-",IF(ISERROR(VLOOKUP(Tabulka4[[#This Row],[start. č.]],'3. REGISTRACE'!B:F,3,0)),"-",VLOOKUP(Tabulka4[[#This Row],[start. č.]],'3. REGISTRACE'!B:F,3,0)))</f>
        <v>1974</v>
      </c>
      <c r="F90" s="46" t="str">
        <f>IF(ISBLANK(Tabulka4[[#This Row],[start. č.]]),"-",IF(Tabulka4[[#This Row],[příjmení a jméno]]="start. č. nebylo registrováno!","-",IF(VLOOKUP(Tabulka4[[#This Row],[start. č.]],'3. REGISTRACE'!B:F,4,0)=0,"-",VLOOKUP(Tabulka4[[#This Row],[start. č.]],'3. REGISTRACE'!B:F,4,0))))</f>
        <v>Husinec</v>
      </c>
      <c r="G90" s="18" t="str">
        <f>IF(ISBLANK(Tabulka4[[#This Row],[start. č.]]),"-",IF(Tabulka4[[#This Row],[příjmení a jméno]]="start. č. nebylo registrováno!","-",IF(VLOOKUP(Tabulka4[[#This Row],[start. č.]],'3. REGISTRACE'!B:F,5,0)=0,"-",VLOOKUP(Tabulka4[[#This Row],[start. č.]],'3. REGISTRACE'!B:F,5,0))))</f>
        <v>Z</v>
      </c>
      <c r="H90" s="52">
        <v>0</v>
      </c>
      <c r="I90" s="48">
        <v>53</v>
      </c>
      <c r="J90" s="53">
        <v>50</v>
      </c>
      <c r="K90" s="42">
        <f>TIME(Tabulka4[[#This Row],[hod]],Tabulka4[[#This Row],[min]],Tabulka4[[#This Row],[sek]])</f>
        <v>3.7384259259259263E-2</v>
      </c>
      <c r="L90" s="18" t="str">
        <f>IF(ISBLANK(Tabulka4[[#This Row],[start. č.]]),"-",IF(Tabulka4[[#This Row],[příjmení a jméno]]="start. č. nebylo registrováno!","-",IF(VLOOKUP(Tabulka4[[#This Row],[start. č.]],'3. REGISTRACE'!B:G,6,0)=0,"-",VLOOKUP(Tabulka4[[#This Row],[start. č.]],'3. REGISTRACE'!B:G,6,0))))</f>
        <v>B</v>
      </c>
      <c r="M90" s="44">
        <f>IF(Tabulka4[[#This Row],[kategorie]]="-","-",COUNTIFS(G$10:G90,Tabulka4[[#This Row],[m/ž]],L$10:L90,Tabulka4[[#This Row],[kategorie]]))</f>
        <v>6</v>
      </c>
    </row>
    <row r="91" spans="2:13" x14ac:dyDescent="0.2">
      <c r="B91" s="44">
        <v>82</v>
      </c>
      <c r="C91" s="45">
        <v>45</v>
      </c>
      <c r="D91" s="21" t="str">
        <f>IF(ISBLANK(Tabulka4[[#This Row],[start. č.]]),"-",IF(ISERROR(VLOOKUP(Tabulka4[[#This Row],[start. č.]],'3. REGISTRACE'!B:F,2,0)),"start. č. nebylo registrováno!",VLOOKUP(Tabulka4[[#This Row],[start. č.]],'3. REGISTRACE'!B:F,2,0)))</f>
        <v>Benedová Zdeňka</v>
      </c>
      <c r="E91" s="18">
        <f>IF(ISBLANK(Tabulka4[[#This Row],[start. č.]]),"-",IF(ISERROR(VLOOKUP(Tabulka4[[#This Row],[start. č.]],'3. REGISTRACE'!B:F,3,0)),"-",VLOOKUP(Tabulka4[[#This Row],[start. č.]],'3. REGISTRACE'!B:F,3,0)))</f>
        <v>1968</v>
      </c>
      <c r="F91" s="46" t="str">
        <f>IF(ISBLANK(Tabulka4[[#This Row],[start. č.]]),"-",IF(Tabulka4[[#This Row],[příjmení a jméno]]="start. č. nebylo registrováno!","-",IF(VLOOKUP(Tabulka4[[#This Row],[start. č.]],'3. REGISTRACE'!B:F,4,0)=0,"-",VLOOKUP(Tabulka4[[#This Row],[start. č.]],'3. REGISTRACE'!B:F,4,0))))</f>
        <v>Jiskra Třeboň</v>
      </c>
      <c r="G91" s="18" t="str">
        <f>IF(ISBLANK(Tabulka4[[#This Row],[start. č.]]),"-",IF(Tabulka4[[#This Row],[příjmení a jméno]]="start. č. nebylo registrováno!","-",IF(VLOOKUP(Tabulka4[[#This Row],[start. č.]],'3. REGISTRACE'!B:F,5,0)=0,"-",VLOOKUP(Tabulka4[[#This Row],[start. č.]],'3. REGISTRACE'!B:F,5,0))))</f>
        <v>Z</v>
      </c>
      <c r="H91" s="52">
        <v>0</v>
      </c>
      <c r="I91" s="48">
        <v>54</v>
      </c>
      <c r="J91" s="53">
        <v>49</v>
      </c>
      <c r="K91" s="42">
        <f>TIME(Tabulka4[[#This Row],[hod]],Tabulka4[[#This Row],[min]],Tabulka4[[#This Row],[sek]])</f>
        <v>3.8067129629629631E-2</v>
      </c>
      <c r="L91" s="18" t="str">
        <f>IF(ISBLANK(Tabulka4[[#This Row],[start. č.]]),"-",IF(Tabulka4[[#This Row],[příjmení a jméno]]="start. č. nebylo registrováno!","-",IF(VLOOKUP(Tabulka4[[#This Row],[start. č.]],'3. REGISTRACE'!B:G,6,0)=0,"-",VLOOKUP(Tabulka4[[#This Row],[start. č.]],'3. REGISTRACE'!B:G,6,0))))</f>
        <v>B</v>
      </c>
      <c r="M91" s="44">
        <f>IF(Tabulka4[[#This Row],[kategorie]]="-","-",COUNTIFS(G$10:G91,Tabulka4[[#This Row],[m/ž]],L$10:L91,Tabulka4[[#This Row],[kategorie]]))</f>
        <v>7</v>
      </c>
    </row>
    <row r="92" spans="2:13" x14ac:dyDescent="0.2">
      <c r="B92" s="44">
        <v>83</v>
      </c>
      <c r="C92" s="45">
        <v>14</v>
      </c>
      <c r="D92" s="21" t="str">
        <f>IF(ISBLANK(Tabulka4[[#This Row],[start. č.]]),"-",IF(ISERROR(VLOOKUP(Tabulka4[[#This Row],[start. č.]],'3. REGISTRACE'!B:F,2,0)),"start. č. nebylo registrováno!",VLOOKUP(Tabulka4[[#This Row],[start. č.]],'3. REGISTRACE'!B:F,2,0)))</f>
        <v xml:space="preserve">Buchlovská Kristýna </v>
      </c>
      <c r="E92" s="18">
        <f>IF(ISBLANK(Tabulka4[[#This Row],[start. č.]]),"-",IF(ISERROR(VLOOKUP(Tabulka4[[#This Row],[start. č.]],'3. REGISTRACE'!B:F,3,0)),"-",VLOOKUP(Tabulka4[[#This Row],[start. č.]],'3. REGISTRACE'!B:F,3,0)))</f>
        <v>2001</v>
      </c>
      <c r="F92" s="46" t="str">
        <f>IF(ISBLANK(Tabulka4[[#This Row],[start. č.]]),"-",IF(Tabulka4[[#This Row],[příjmení a jméno]]="start. č. nebylo registrováno!","-",IF(VLOOKUP(Tabulka4[[#This Row],[start. č.]],'3. REGISTRACE'!B:F,4,0)=0,"-",VLOOKUP(Tabulka4[[#This Row],[start. č.]],'3. REGISTRACE'!B:F,4,0))))</f>
        <v>Prachatice</v>
      </c>
      <c r="G92" s="18" t="str">
        <f>IF(ISBLANK(Tabulka4[[#This Row],[start. č.]]),"-",IF(Tabulka4[[#This Row],[příjmení a jméno]]="start. č. nebylo registrováno!","-",IF(VLOOKUP(Tabulka4[[#This Row],[start. č.]],'3. REGISTRACE'!B:F,5,0)=0,"-",VLOOKUP(Tabulka4[[#This Row],[start. č.]],'3. REGISTRACE'!B:F,5,0))))</f>
        <v>Z</v>
      </c>
      <c r="H92" s="52">
        <v>0</v>
      </c>
      <c r="I92" s="48">
        <v>56</v>
      </c>
      <c r="J92" s="53">
        <v>9</v>
      </c>
      <c r="K92" s="42">
        <f>TIME(Tabulka4[[#This Row],[hod]],Tabulka4[[#This Row],[min]],Tabulka4[[#This Row],[sek]])</f>
        <v>3.8993055555555552E-2</v>
      </c>
      <c r="L92" s="18" t="str">
        <f>IF(ISBLANK(Tabulka4[[#This Row],[start. č.]]),"-",IF(Tabulka4[[#This Row],[příjmení a jméno]]="start. č. nebylo registrováno!","-",IF(VLOOKUP(Tabulka4[[#This Row],[start. č.]],'3. REGISTRACE'!B:G,6,0)=0,"-",VLOOKUP(Tabulka4[[#This Row],[start. č.]],'3. REGISTRACE'!B:G,6,0))))</f>
        <v>A</v>
      </c>
      <c r="M92" s="44">
        <f>IF(Tabulka4[[#This Row],[kategorie]]="-","-",COUNTIFS(G$10:G92,Tabulka4[[#This Row],[m/ž]],L$10:L92,Tabulka4[[#This Row],[kategorie]]))</f>
        <v>7</v>
      </c>
    </row>
    <row r="93" spans="2:13" x14ac:dyDescent="0.2">
      <c r="B93" s="44">
        <v>84</v>
      </c>
      <c r="C93" s="45">
        <v>71</v>
      </c>
      <c r="D93" s="21" t="str">
        <f>IF(ISBLANK(Tabulka4[[#This Row],[start. č.]]),"-",IF(ISERROR(VLOOKUP(Tabulka4[[#This Row],[start. č.]],'3. REGISTRACE'!B:F,2,0)),"start. č. nebylo registrováno!",VLOOKUP(Tabulka4[[#This Row],[start. č.]],'3. REGISTRACE'!B:F,2,0)))</f>
        <v>Pítek Jan</v>
      </c>
      <c r="E93" s="18">
        <f>IF(ISBLANK(Tabulka4[[#This Row],[start. č.]]),"-",IF(ISERROR(VLOOKUP(Tabulka4[[#This Row],[start. č.]],'3. REGISTRACE'!B:F,3,0)),"-",VLOOKUP(Tabulka4[[#This Row],[start. č.]],'3. REGISTRACE'!B:F,3,0)))</f>
        <v>1992</v>
      </c>
      <c r="F93" s="46" t="str">
        <f>IF(ISBLANK(Tabulka4[[#This Row],[start. č.]]),"-",IF(Tabulka4[[#This Row],[příjmení a jméno]]="start. č. nebylo registrováno!","-",IF(VLOOKUP(Tabulka4[[#This Row],[start. č.]],'3. REGISTRACE'!B:F,4,0)=0,"-",VLOOKUP(Tabulka4[[#This Row],[start. č.]],'3. REGISTRACE'!B:F,4,0))))</f>
        <v>Písek</v>
      </c>
      <c r="G93" s="18" t="str">
        <f>IF(ISBLANK(Tabulka4[[#This Row],[start. č.]]),"-",IF(Tabulka4[[#This Row],[příjmení a jméno]]="start. č. nebylo registrováno!","-",IF(VLOOKUP(Tabulka4[[#This Row],[start. č.]],'3. REGISTRACE'!B:F,5,0)=0,"-",VLOOKUP(Tabulka4[[#This Row],[start. č.]],'3. REGISTRACE'!B:F,5,0))))</f>
        <v>M</v>
      </c>
      <c r="H93" s="52">
        <v>0</v>
      </c>
      <c r="I93" s="48">
        <v>57</v>
      </c>
      <c r="J93" s="53">
        <v>6</v>
      </c>
      <c r="K93" s="42">
        <f>TIME(Tabulka4[[#This Row],[hod]],Tabulka4[[#This Row],[min]],Tabulka4[[#This Row],[sek]])</f>
        <v>3.965277777777778E-2</v>
      </c>
      <c r="L93" s="18" t="str">
        <f>IF(ISBLANK(Tabulka4[[#This Row],[start. č.]]),"-",IF(Tabulka4[[#This Row],[příjmení a jméno]]="start. č. nebylo registrováno!","-",IF(VLOOKUP(Tabulka4[[#This Row],[start. č.]],'3. REGISTRACE'!B:G,6,0)=0,"-",VLOOKUP(Tabulka4[[#This Row],[start. č.]],'3. REGISTRACE'!B:G,6,0))))</f>
        <v>A</v>
      </c>
      <c r="M93" s="44">
        <f>IF(Tabulka4[[#This Row],[kategorie]]="-","-",COUNTIFS(G$10:G93,Tabulka4[[#This Row],[m/ž]],L$10:L93,Tabulka4[[#This Row],[kategorie]]))</f>
        <v>30</v>
      </c>
    </row>
    <row r="94" spans="2:13" x14ac:dyDescent="0.2">
      <c r="B94" s="44">
        <v>85</v>
      </c>
      <c r="C94" s="45">
        <v>80</v>
      </c>
      <c r="D94" s="21" t="str">
        <f>IF(ISBLANK(Tabulka4[[#This Row],[start. č.]]),"-",IF(ISERROR(VLOOKUP(Tabulka4[[#This Row],[start. č.]],'3. REGISTRACE'!B:F,2,0)),"start. č. nebylo registrováno!",VLOOKUP(Tabulka4[[#This Row],[start. č.]],'3. REGISTRACE'!B:F,2,0)))</f>
        <v>Scheinnerr Jiří</v>
      </c>
      <c r="E94" s="18">
        <f>IF(ISBLANK(Tabulka4[[#This Row],[start. č.]]),"-",IF(ISERROR(VLOOKUP(Tabulka4[[#This Row],[start. č.]],'3. REGISTRACE'!B:F,3,0)),"-",VLOOKUP(Tabulka4[[#This Row],[start. č.]],'3. REGISTRACE'!B:F,3,0)))</f>
        <v>1951</v>
      </c>
      <c r="F94" s="46" t="str">
        <f>IF(ISBLANK(Tabulka4[[#This Row],[start. č.]]),"-",IF(Tabulka4[[#This Row],[příjmení a jméno]]="start. č. nebylo registrováno!","-",IF(VLOOKUP(Tabulka4[[#This Row],[start. č.]],'3. REGISTRACE'!B:F,4,0)=0,"-",VLOOKUP(Tabulka4[[#This Row],[start. č.]],'3. REGISTRACE'!B:F,4,0))))</f>
        <v>Blatná</v>
      </c>
      <c r="G94" s="18" t="str">
        <f>IF(ISBLANK(Tabulka4[[#This Row],[start. č.]]),"-",IF(Tabulka4[[#This Row],[příjmení a jméno]]="start. č. nebylo registrováno!","-",IF(VLOOKUP(Tabulka4[[#This Row],[start. č.]],'3. REGISTRACE'!B:F,5,0)=0,"-",VLOOKUP(Tabulka4[[#This Row],[start. č.]],'3. REGISTRACE'!B:F,5,0))))</f>
        <v>M</v>
      </c>
      <c r="H94" s="52">
        <v>1</v>
      </c>
      <c r="I94" s="48">
        <v>0</v>
      </c>
      <c r="J94" s="53">
        <v>1</v>
      </c>
      <c r="K94" s="42">
        <f>TIME(Tabulka4[[#This Row],[hod]],Tabulka4[[#This Row],[min]],Tabulka4[[#This Row],[sek]])</f>
        <v>4.1678240740740745E-2</v>
      </c>
      <c r="L94" s="18" t="str">
        <f>IF(ISBLANK(Tabulka4[[#This Row],[start. č.]]),"-",IF(Tabulka4[[#This Row],[příjmení a jméno]]="start. č. nebylo registrováno!","-",IF(VLOOKUP(Tabulka4[[#This Row],[start. č.]],'3. REGISTRACE'!B:G,6,0)=0,"-",VLOOKUP(Tabulka4[[#This Row],[start. č.]],'3. REGISTRACE'!B:G,6,0))))</f>
        <v>D</v>
      </c>
      <c r="M94" s="44">
        <f>IF(Tabulka4[[#This Row],[kategorie]]="-","-",COUNTIFS(G$10:G94,Tabulka4[[#This Row],[m/ž]],L$10:L94,Tabulka4[[#This Row],[kategorie]]))</f>
        <v>6</v>
      </c>
    </row>
    <row r="95" spans="2:13" x14ac:dyDescent="0.2">
      <c r="B95" s="44">
        <v>86</v>
      </c>
      <c r="C95" s="45"/>
      <c r="D95" s="21" t="str">
        <f>IF(ISBLANK(Tabulka4[[#This Row],[start. č.]]),"-",IF(ISERROR(VLOOKUP(Tabulka4[[#This Row],[start. č.]],'3. REGISTRACE'!B:F,2,0)),"start. č. nebylo registrováno!",VLOOKUP(Tabulka4[[#This Row],[start. č.]],'3. REGISTRACE'!B:F,2,0)))</f>
        <v>-</v>
      </c>
      <c r="E95" s="18" t="str">
        <f>IF(ISBLANK(Tabulka4[[#This Row],[start. č.]]),"-",IF(ISERROR(VLOOKUP(Tabulka4[[#This Row],[start. č.]],'3. REGISTRACE'!B:F,3,0)),"-",VLOOKUP(Tabulka4[[#This Row],[start. č.]],'3. REGISTRACE'!B:F,3,0)))</f>
        <v>-</v>
      </c>
      <c r="F95" s="46" t="str">
        <f>IF(ISBLANK(Tabulka4[[#This Row],[start. č.]]),"-",IF(Tabulka4[[#This Row],[příjmení a jméno]]="start. č. nebylo registrováno!","-",IF(VLOOKUP(Tabulka4[[#This Row],[start. č.]],'3. REGISTRACE'!B:F,4,0)=0,"-",VLOOKUP(Tabulka4[[#This Row],[start. č.]],'3. REGISTRACE'!B:F,4,0))))</f>
        <v>-</v>
      </c>
      <c r="G95" s="18" t="str">
        <f>IF(ISBLANK(Tabulka4[[#This Row],[start. č.]]),"-",IF(Tabulka4[[#This Row],[příjmení a jméno]]="start. č. nebylo registrováno!","-",IF(VLOOKUP(Tabulka4[[#This Row],[start. č.]],'3. REGISTRACE'!B:F,5,0)=0,"-",VLOOKUP(Tabulka4[[#This Row],[start. č.]],'3. REGISTRACE'!B:F,5,0))))</f>
        <v>-</v>
      </c>
      <c r="H95" s="52"/>
      <c r="I95" s="48"/>
      <c r="J95" s="53"/>
      <c r="K95" s="42">
        <f>TIME(Tabulka4[[#This Row],[hod]],Tabulka4[[#This Row],[min]],Tabulka4[[#This Row],[sek]])</f>
        <v>0</v>
      </c>
      <c r="L95" s="18" t="str">
        <f>IF(ISBLANK(Tabulka4[[#This Row],[start. č.]]),"-",IF(Tabulka4[[#This Row],[příjmení a jméno]]="start. č. nebylo registrováno!","-",IF(VLOOKUP(Tabulka4[[#This Row],[start. č.]],'3. REGISTRACE'!B:G,6,0)=0,"-",VLOOKUP(Tabulka4[[#This Row],[start. č.]],'3. REGISTRACE'!B:G,6,0))))</f>
        <v>-</v>
      </c>
      <c r="M95" s="44" t="str">
        <f>IF(Tabulka4[[#This Row],[kategorie]]="-","-",COUNTIFS(G$10:G95,Tabulka4[[#This Row],[m/ž]],L$10:L95,Tabulka4[[#This Row],[kategorie]]))</f>
        <v>-</v>
      </c>
    </row>
    <row r="96" spans="2:13" x14ac:dyDescent="0.2">
      <c r="B96" s="44">
        <v>87</v>
      </c>
      <c r="C96" s="45"/>
      <c r="D96" s="21" t="str">
        <f>IF(ISBLANK(Tabulka4[[#This Row],[start. č.]]),"-",IF(ISERROR(VLOOKUP(Tabulka4[[#This Row],[start. č.]],'3. REGISTRACE'!B:F,2,0)),"start. č. nebylo registrováno!",VLOOKUP(Tabulka4[[#This Row],[start. č.]],'3. REGISTRACE'!B:F,2,0)))</f>
        <v>-</v>
      </c>
      <c r="E96" s="18" t="str">
        <f>IF(ISBLANK(Tabulka4[[#This Row],[start. č.]]),"-",IF(ISERROR(VLOOKUP(Tabulka4[[#This Row],[start. č.]],'3. REGISTRACE'!B:F,3,0)),"-",VLOOKUP(Tabulka4[[#This Row],[start. č.]],'3. REGISTRACE'!B:F,3,0)))</f>
        <v>-</v>
      </c>
      <c r="F96" s="46" t="str">
        <f>IF(ISBLANK(Tabulka4[[#This Row],[start. č.]]),"-",IF(Tabulka4[[#This Row],[příjmení a jméno]]="start. č. nebylo registrováno!","-",IF(VLOOKUP(Tabulka4[[#This Row],[start. č.]],'3. REGISTRACE'!B:F,4,0)=0,"-",VLOOKUP(Tabulka4[[#This Row],[start. č.]],'3. REGISTRACE'!B:F,4,0))))</f>
        <v>-</v>
      </c>
      <c r="G96" s="18" t="str">
        <f>IF(ISBLANK(Tabulka4[[#This Row],[start. č.]]),"-",IF(Tabulka4[[#This Row],[příjmení a jméno]]="start. č. nebylo registrováno!","-",IF(VLOOKUP(Tabulka4[[#This Row],[start. č.]],'3. REGISTRACE'!B:F,5,0)=0,"-",VLOOKUP(Tabulka4[[#This Row],[start. č.]],'3. REGISTRACE'!B:F,5,0))))</f>
        <v>-</v>
      </c>
      <c r="H96" s="52"/>
      <c r="I96" s="48"/>
      <c r="J96" s="53"/>
      <c r="K96" s="42">
        <f>TIME(Tabulka4[[#This Row],[hod]],Tabulka4[[#This Row],[min]],Tabulka4[[#This Row],[sek]])</f>
        <v>0</v>
      </c>
      <c r="L96" s="18" t="str">
        <f>IF(ISBLANK(Tabulka4[[#This Row],[start. č.]]),"-",IF(Tabulka4[[#This Row],[příjmení a jméno]]="start. č. nebylo registrováno!","-",IF(VLOOKUP(Tabulka4[[#This Row],[start. č.]],'3. REGISTRACE'!B:G,6,0)=0,"-",VLOOKUP(Tabulka4[[#This Row],[start. č.]],'3. REGISTRACE'!B:G,6,0))))</f>
        <v>-</v>
      </c>
      <c r="M96" s="44" t="str">
        <f>IF(Tabulka4[[#This Row],[kategorie]]="-","-",COUNTIFS(G$10:G96,Tabulka4[[#This Row],[m/ž]],L$10:L96,Tabulka4[[#This Row],[kategorie]]))</f>
        <v>-</v>
      </c>
    </row>
    <row r="97" spans="2:13" x14ac:dyDescent="0.2">
      <c r="B97" s="44">
        <v>88</v>
      </c>
      <c r="C97" s="45"/>
      <c r="D97" s="21" t="str">
        <f>IF(ISBLANK(Tabulka4[[#This Row],[start. č.]]),"-",IF(ISERROR(VLOOKUP(Tabulka4[[#This Row],[start. č.]],'3. REGISTRACE'!B:F,2,0)),"start. č. nebylo registrováno!",VLOOKUP(Tabulka4[[#This Row],[start. č.]],'3. REGISTRACE'!B:F,2,0)))</f>
        <v>-</v>
      </c>
      <c r="E97" s="18" t="str">
        <f>IF(ISBLANK(Tabulka4[[#This Row],[start. č.]]),"-",IF(ISERROR(VLOOKUP(Tabulka4[[#This Row],[start. č.]],'3. REGISTRACE'!B:F,3,0)),"-",VLOOKUP(Tabulka4[[#This Row],[start. č.]],'3. REGISTRACE'!B:F,3,0)))</f>
        <v>-</v>
      </c>
      <c r="F97" s="46" t="str">
        <f>IF(ISBLANK(Tabulka4[[#This Row],[start. č.]]),"-",IF(Tabulka4[[#This Row],[příjmení a jméno]]="start. č. nebylo registrováno!","-",IF(VLOOKUP(Tabulka4[[#This Row],[start. č.]],'3. REGISTRACE'!B:F,4,0)=0,"-",VLOOKUP(Tabulka4[[#This Row],[start. č.]],'3. REGISTRACE'!B:F,4,0))))</f>
        <v>-</v>
      </c>
      <c r="G97" s="18" t="str">
        <f>IF(ISBLANK(Tabulka4[[#This Row],[start. č.]]),"-",IF(Tabulka4[[#This Row],[příjmení a jméno]]="start. č. nebylo registrováno!","-",IF(VLOOKUP(Tabulka4[[#This Row],[start. č.]],'3. REGISTRACE'!B:F,5,0)=0,"-",VLOOKUP(Tabulka4[[#This Row],[start. č.]],'3. REGISTRACE'!B:F,5,0))))</f>
        <v>-</v>
      </c>
      <c r="H97" s="52"/>
      <c r="I97" s="48"/>
      <c r="J97" s="53"/>
      <c r="K97" s="42">
        <f>TIME(Tabulka4[[#This Row],[hod]],Tabulka4[[#This Row],[min]],Tabulka4[[#This Row],[sek]])</f>
        <v>0</v>
      </c>
      <c r="L97" s="18" t="str">
        <f>IF(ISBLANK(Tabulka4[[#This Row],[start. č.]]),"-",IF(Tabulka4[[#This Row],[příjmení a jméno]]="start. č. nebylo registrováno!","-",IF(VLOOKUP(Tabulka4[[#This Row],[start. č.]],'3. REGISTRACE'!B:G,6,0)=0,"-",VLOOKUP(Tabulka4[[#This Row],[start. č.]],'3. REGISTRACE'!B:G,6,0))))</f>
        <v>-</v>
      </c>
      <c r="M97" s="44" t="str">
        <f>IF(Tabulka4[[#This Row],[kategorie]]="-","-",COUNTIFS(G$10:G97,Tabulka4[[#This Row],[m/ž]],L$10:L97,Tabulka4[[#This Row],[kategorie]]))</f>
        <v>-</v>
      </c>
    </row>
    <row r="98" spans="2:13" x14ac:dyDescent="0.2">
      <c r="B98" s="44">
        <v>89</v>
      </c>
      <c r="C98" s="45"/>
      <c r="D98" s="21" t="str">
        <f>IF(ISBLANK(Tabulka4[[#This Row],[start. č.]]),"-",IF(ISERROR(VLOOKUP(Tabulka4[[#This Row],[start. č.]],'3. REGISTRACE'!B:F,2,0)),"start. č. nebylo registrováno!",VLOOKUP(Tabulka4[[#This Row],[start. č.]],'3. REGISTRACE'!B:F,2,0)))</f>
        <v>-</v>
      </c>
      <c r="E98" s="18" t="str">
        <f>IF(ISBLANK(Tabulka4[[#This Row],[start. č.]]),"-",IF(ISERROR(VLOOKUP(Tabulka4[[#This Row],[start. č.]],'3. REGISTRACE'!B:F,3,0)),"-",VLOOKUP(Tabulka4[[#This Row],[start. č.]],'3. REGISTRACE'!B:F,3,0)))</f>
        <v>-</v>
      </c>
      <c r="F98" s="46" t="str">
        <f>IF(ISBLANK(Tabulka4[[#This Row],[start. č.]]),"-",IF(Tabulka4[[#This Row],[příjmení a jméno]]="start. č. nebylo registrováno!","-",IF(VLOOKUP(Tabulka4[[#This Row],[start. č.]],'3. REGISTRACE'!B:F,4,0)=0,"-",VLOOKUP(Tabulka4[[#This Row],[start. č.]],'3. REGISTRACE'!B:F,4,0))))</f>
        <v>-</v>
      </c>
      <c r="G98" s="18" t="str">
        <f>IF(ISBLANK(Tabulka4[[#This Row],[start. č.]]),"-",IF(Tabulka4[[#This Row],[příjmení a jméno]]="start. č. nebylo registrováno!","-",IF(VLOOKUP(Tabulka4[[#This Row],[start. č.]],'3. REGISTRACE'!B:F,5,0)=0,"-",VLOOKUP(Tabulka4[[#This Row],[start. č.]],'3. REGISTRACE'!B:F,5,0))))</f>
        <v>-</v>
      </c>
      <c r="H98" s="52"/>
      <c r="I98" s="48"/>
      <c r="J98" s="53"/>
      <c r="K98" s="42">
        <f>TIME(Tabulka4[[#This Row],[hod]],Tabulka4[[#This Row],[min]],Tabulka4[[#This Row],[sek]])</f>
        <v>0</v>
      </c>
      <c r="L98" s="18" t="str">
        <f>IF(ISBLANK(Tabulka4[[#This Row],[start. č.]]),"-",IF(Tabulka4[[#This Row],[příjmení a jméno]]="start. č. nebylo registrováno!","-",IF(VLOOKUP(Tabulka4[[#This Row],[start. č.]],'3. REGISTRACE'!B:G,6,0)=0,"-",VLOOKUP(Tabulka4[[#This Row],[start. č.]],'3. REGISTRACE'!B:G,6,0))))</f>
        <v>-</v>
      </c>
      <c r="M98" s="44" t="str">
        <f>IF(Tabulka4[[#This Row],[kategorie]]="-","-",COUNTIFS(G$10:G98,Tabulka4[[#This Row],[m/ž]],L$10:L98,Tabulka4[[#This Row],[kategorie]]))</f>
        <v>-</v>
      </c>
    </row>
    <row r="99" spans="2:13" x14ac:dyDescent="0.2">
      <c r="B99" s="44">
        <v>90</v>
      </c>
      <c r="C99" s="45"/>
      <c r="D99" s="21" t="str">
        <f>IF(ISBLANK(Tabulka4[[#This Row],[start. č.]]),"-",IF(ISERROR(VLOOKUP(Tabulka4[[#This Row],[start. č.]],'3. REGISTRACE'!B:F,2,0)),"start. č. nebylo registrováno!",VLOOKUP(Tabulka4[[#This Row],[start. č.]],'3. REGISTRACE'!B:F,2,0)))</f>
        <v>-</v>
      </c>
      <c r="E99" s="18" t="str">
        <f>IF(ISBLANK(Tabulka4[[#This Row],[start. č.]]),"-",IF(ISERROR(VLOOKUP(Tabulka4[[#This Row],[start. č.]],'3. REGISTRACE'!B:F,3,0)),"-",VLOOKUP(Tabulka4[[#This Row],[start. č.]],'3. REGISTRACE'!B:F,3,0)))</f>
        <v>-</v>
      </c>
      <c r="F99" s="46" t="str">
        <f>IF(ISBLANK(Tabulka4[[#This Row],[start. č.]]),"-",IF(Tabulka4[[#This Row],[příjmení a jméno]]="start. č. nebylo registrováno!","-",IF(VLOOKUP(Tabulka4[[#This Row],[start. č.]],'3. REGISTRACE'!B:F,4,0)=0,"-",VLOOKUP(Tabulka4[[#This Row],[start. č.]],'3. REGISTRACE'!B:F,4,0))))</f>
        <v>-</v>
      </c>
      <c r="G99" s="18" t="str">
        <f>IF(ISBLANK(Tabulka4[[#This Row],[start. č.]]),"-",IF(Tabulka4[[#This Row],[příjmení a jméno]]="start. č. nebylo registrováno!","-",IF(VLOOKUP(Tabulka4[[#This Row],[start. č.]],'3. REGISTRACE'!B:F,5,0)=0,"-",VLOOKUP(Tabulka4[[#This Row],[start. č.]],'3. REGISTRACE'!B:F,5,0))))</f>
        <v>-</v>
      </c>
      <c r="H99" s="52"/>
      <c r="I99" s="48"/>
      <c r="J99" s="53"/>
      <c r="K99" s="42">
        <f>TIME(Tabulka4[[#This Row],[hod]],Tabulka4[[#This Row],[min]],Tabulka4[[#This Row],[sek]])</f>
        <v>0</v>
      </c>
      <c r="L99" s="18" t="str">
        <f>IF(ISBLANK(Tabulka4[[#This Row],[start. č.]]),"-",IF(Tabulka4[[#This Row],[příjmení a jméno]]="start. č. nebylo registrováno!","-",IF(VLOOKUP(Tabulka4[[#This Row],[start. č.]],'3. REGISTRACE'!B:G,6,0)=0,"-",VLOOKUP(Tabulka4[[#This Row],[start. č.]],'3. REGISTRACE'!B:G,6,0))))</f>
        <v>-</v>
      </c>
      <c r="M99" s="44" t="str">
        <f>IF(Tabulka4[[#This Row],[kategorie]]="-","-",COUNTIFS(G$10:G99,Tabulka4[[#This Row],[m/ž]],L$10:L99,Tabulka4[[#This Row],[kategorie]]))</f>
        <v>-</v>
      </c>
    </row>
    <row r="100" spans="2:13" x14ac:dyDescent="0.2">
      <c r="B100" s="44">
        <v>91</v>
      </c>
      <c r="C100" s="45"/>
      <c r="D100" s="21" t="str">
        <f>IF(ISBLANK(Tabulka4[[#This Row],[start. č.]]),"-",IF(ISERROR(VLOOKUP(Tabulka4[[#This Row],[start. č.]],'3. REGISTRACE'!B:F,2,0)),"start. č. nebylo registrováno!",VLOOKUP(Tabulka4[[#This Row],[start. č.]],'3. REGISTRACE'!B:F,2,0)))</f>
        <v>-</v>
      </c>
      <c r="E100" s="18" t="str">
        <f>IF(ISBLANK(Tabulka4[[#This Row],[start. č.]]),"-",IF(ISERROR(VLOOKUP(Tabulka4[[#This Row],[start. č.]],'3. REGISTRACE'!B:F,3,0)),"-",VLOOKUP(Tabulka4[[#This Row],[start. č.]],'3. REGISTRACE'!B:F,3,0)))</f>
        <v>-</v>
      </c>
      <c r="F100" s="46" t="str">
        <f>IF(ISBLANK(Tabulka4[[#This Row],[start. č.]]),"-",IF(Tabulka4[[#This Row],[příjmení a jméno]]="start. č. nebylo registrováno!","-",IF(VLOOKUP(Tabulka4[[#This Row],[start. č.]],'3. REGISTRACE'!B:F,4,0)=0,"-",VLOOKUP(Tabulka4[[#This Row],[start. č.]],'3. REGISTRACE'!B:F,4,0))))</f>
        <v>-</v>
      </c>
      <c r="G100" s="18" t="str">
        <f>IF(ISBLANK(Tabulka4[[#This Row],[start. č.]]),"-",IF(Tabulka4[[#This Row],[příjmení a jméno]]="start. č. nebylo registrováno!","-",IF(VLOOKUP(Tabulka4[[#This Row],[start. č.]],'3. REGISTRACE'!B:F,5,0)=0,"-",VLOOKUP(Tabulka4[[#This Row],[start. č.]],'3. REGISTRACE'!B:F,5,0))))</f>
        <v>-</v>
      </c>
      <c r="H100" s="52"/>
      <c r="I100" s="48"/>
      <c r="J100" s="53"/>
      <c r="K100" s="42">
        <f>TIME(Tabulka4[[#This Row],[hod]],Tabulka4[[#This Row],[min]],Tabulka4[[#This Row],[sek]])</f>
        <v>0</v>
      </c>
      <c r="L100" s="18" t="str">
        <f>IF(ISBLANK(Tabulka4[[#This Row],[start. č.]]),"-",IF(Tabulka4[[#This Row],[příjmení a jméno]]="start. č. nebylo registrováno!","-",IF(VLOOKUP(Tabulka4[[#This Row],[start. č.]],'3. REGISTRACE'!B:G,6,0)=0,"-",VLOOKUP(Tabulka4[[#This Row],[start. č.]],'3. REGISTRACE'!B:G,6,0))))</f>
        <v>-</v>
      </c>
      <c r="M100" s="44" t="str">
        <f>IF(Tabulka4[[#This Row],[kategorie]]="-","-",COUNTIFS(G$10:G100,Tabulka4[[#This Row],[m/ž]],L$10:L100,Tabulka4[[#This Row],[kategorie]]))</f>
        <v>-</v>
      </c>
    </row>
    <row r="101" spans="2:13" x14ac:dyDescent="0.2">
      <c r="B101" s="44">
        <v>92</v>
      </c>
      <c r="C101" s="45"/>
      <c r="D101" s="21" t="str">
        <f>IF(ISBLANK(Tabulka4[[#This Row],[start. č.]]),"-",IF(ISERROR(VLOOKUP(Tabulka4[[#This Row],[start. č.]],'3. REGISTRACE'!B:F,2,0)),"start. č. nebylo registrováno!",VLOOKUP(Tabulka4[[#This Row],[start. č.]],'3. REGISTRACE'!B:F,2,0)))</f>
        <v>-</v>
      </c>
      <c r="E101" s="18" t="str">
        <f>IF(ISBLANK(Tabulka4[[#This Row],[start. č.]]),"-",IF(ISERROR(VLOOKUP(Tabulka4[[#This Row],[start. č.]],'3. REGISTRACE'!B:F,3,0)),"-",VLOOKUP(Tabulka4[[#This Row],[start. č.]],'3. REGISTRACE'!B:F,3,0)))</f>
        <v>-</v>
      </c>
      <c r="F101" s="46" t="str">
        <f>IF(ISBLANK(Tabulka4[[#This Row],[start. č.]]),"-",IF(Tabulka4[[#This Row],[příjmení a jméno]]="start. č. nebylo registrováno!","-",IF(VLOOKUP(Tabulka4[[#This Row],[start. č.]],'3. REGISTRACE'!B:F,4,0)=0,"-",VLOOKUP(Tabulka4[[#This Row],[start. č.]],'3. REGISTRACE'!B:F,4,0))))</f>
        <v>-</v>
      </c>
      <c r="G101" s="18" t="str">
        <f>IF(ISBLANK(Tabulka4[[#This Row],[start. č.]]),"-",IF(Tabulka4[[#This Row],[příjmení a jméno]]="start. č. nebylo registrováno!","-",IF(VLOOKUP(Tabulka4[[#This Row],[start. č.]],'3. REGISTRACE'!B:F,5,0)=0,"-",VLOOKUP(Tabulka4[[#This Row],[start. č.]],'3. REGISTRACE'!B:F,5,0))))</f>
        <v>-</v>
      </c>
      <c r="H101" s="52"/>
      <c r="I101" s="48"/>
      <c r="J101" s="53"/>
      <c r="K101" s="42">
        <f>TIME(Tabulka4[[#This Row],[hod]],Tabulka4[[#This Row],[min]],Tabulka4[[#This Row],[sek]])</f>
        <v>0</v>
      </c>
      <c r="L101" s="18" t="str">
        <f>IF(ISBLANK(Tabulka4[[#This Row],[start. č.]]),"-",IF(Tabulka4[[#This Row],[příjmení a jméno]]="start. č. nebylo registrováno!","-",IF(VLOOKUP(Tabulka4[[#This Row],[start. č.]],'3. REGISTRACE'!B:G,6,0)=0,"-",VLOOKUP(Tabulka4[[#This Row],[start. č.]],'3. REGISTRACE'!B:G,6,0))))</f>
        <v>-</v>
      </c>
      <c r="M101" s="44" t="str">
        <f>IF(Tabulka4[[#This Row],[kategorie]]="-","-",COUNTIFS(G$10:G101,Tabulka4[[#This Row],[m/ž]],L$10:L101,Tabulka4[[#This Row],[kategorie]]))</f>
        <v>-</v>
      </c>
    </row>
    <row r="102" spans="2:13" x14ac:dyDescent="0.2">
      <c r="B102" s="44">
        <v>93</v>
      </c>
      <c r="C102" s="45"/>
      <c r="D102" s="21" t="str">
        <f>IF(ISBLANK(Tabulka4[[#This Row],[start. č.]]),"-",IF(ISERROR(VLOOKUP(Tabulka4[[#This Row],[start. č.]],'3. REGISTRACE'!B:F,2,0)),"start. č. nebylo registrováno!",VLOOKUP(Tabulka4[[#This Row],[start. č.]],'3. REGISTRACE'!B:F,2,0)))</f>
        <v>-</v>
      </c>
      <c r="E102" s="18" t="str">
        <f>IF(ISBLANK(Tabulka4[[#This Row],[start. č.]]),"-",IF(ISERROR(VLOOKUP(Tabulka4[[#This Row],[start. č.]],'3. REGISTRACE'!B:F,3,0)),"-",VLOOKUP(Tabulka4[[#This Row],[start. č.]],'3. REGISTRACE'!B:F,3,0)))</f>
        <v>-</v>
      </c>
      <c r="F102" s="46" t="str">
        <f>IF(ISBLANK(Tabulka4[[#This Row],[start. č.]]),"-",IF(Tabulka4[[#This Row],[příjmení a jméno]]="start. č. nebylo registrováno!","-",IF(VLOOKUP(Tabulka4[[#This Row],[start. č.]],'3. REGISTRACE'!B:F,4,0)=0,"-",VLOOKUP(Tabulka4[[#This Row],[start. č.]],'3. REGISTRACE'!B:F,4,0))))</f>
        <v>-</v>
      </c>
      <c r="G102" s="18" t="str">
        <f>IF(ISBLANK(Tabulka4[[#This Row],[start. č.]]),"-",IF(Tabulka4[[#This Row],[příjmení a jméno]]="start. č. nebylo registrováno!","-",IF(VLOOKUP(Tabulka4[[#This Row],[start. č.]],'3. REGISTRACE'!B:F,5,0)=0,"-",VLOOKUP(Tabulka4[[#This Row],[start. č.]],'3. REGISTRACE'!B:F,5,0))))</f>
        <v>-</v>
      </c>
      <c r="H102" s="52"/>
      <c r="I102" s="48"/>
      <c r="J102" s="53"/>
      <c r="K102" s="42">
        <f>TIME(Tabulka4[[#This Row],[hod]],Tabulka4[[#This Row],[min]],Tabulka4[[#This Row],[sek]])</f>
        <v>0</v>
      </c>
      <c r="L102" s="18" t="str">
        <f>IF(ISBLANK(Tabulka4[[#This Row],[start. č.]]),"-",IF(Tabulka4[[#This Row],[příjmení a jméno]]="start. č. nebylo registrováno!","-",IF(VLOOKUP(Tabulka4[[#This Row],[start. č.]],'3. REGISTRACE'!B:G,6,0)=0,"-",VLOOKUP(Tabulka4[[#This Row],[start. č.]],'3. REGISTRACE'!B:G,6,0))))</f>
        <v>-</v>
      </c>
      <c r="M102" s="44" t="str">
        <f>IF(Tabulka4[[#This Row],[kategorie]]="-","-",COUNTIFS(G$10:G102,Tabulka4[[#This Row],[m/ž]],L$10:L102,Tabulka4[[#This Row],[kategorie]]))</f>
        <v>-</v>
      </c>
    </row>
    <row r="103" spans="2:13" x14ac:dyDescent="0.2">
      <c r="B103" s="44">
        <v>94</v>
      </c>
      <c r="C103" s="45"/>
      <c r="D103" s="21" t="str">
        <f>IF(ISBLANK(Tabulka4[[#This Row],[start. č.]]),"-",IF(ISERROR(VLOOKUP(Tabulka4[[#This Row],[start. č.]],'3. REGISTRACE'!B:F,2,0)),"start. č. nebylo registrováno!",VLOOKUP(Tabulka4[[#This Row],[start. č.]],'3. REGISTRACE'!B:F,2,0)))</f>
        <v>-</v>
      </c>
      <c r="E103" s="18" t="str">
        <f>IF(ISBLANK(Tabulka4[[#This Row],[start. č.]]),"-",IF(ISERROR(VLOOKUP(Tabulka4[[#This Row],[start. č.]],'3. REGISTRACE'!B:F,3,0)),"-",VLOOKUP(Tabulka4[[#This Row],[start. č.]],'3. REGISTRACE'!B:F,3,0)))</f>
        <v>-</v>
      </c>
      <c r="F103" s="46" t="str">
        <f>IF(ISBLANK(Tabulka4[[#This Row],[start. č.]]),"-",IF(Tabulka4[[#This Row],[příjmení a jméno]]="start. č. nebylo registrováno!","-",IF(VLOOKUP(Tabulka4[[#This Row],[start. č.]],'3. REGISTRACE'!B:F,4,0)=0,"-",VLOOKUP(Tabulka4[[#This Row],[start. č.]],'3. REGISTRACE'!B:F,4,0))))</f>
        <v>-</v>
      </c>
      <c r="G103" s="18" t="str">
        <f>IF(ISBLANK(Tabulka4[[#This Row],[start. č.]]),"-",IF(Tabulka4[[#This Row],[příjmení a jméno]]="start. č. nebylo registrováno!","-",IF(VLOOKUP(Tabulka4[[#This Row],[start. č.]],'3. REGISTRACE'!B:F,5,0)=0,"-",VLOOKUP(Tabulka4[[#This Row],[start. č.]],'3. REGISTRACE'!B:F,5,0))))</f>
        <v>-</v>
      </c>
      <c r="H103" s="52"/>
      <c r="I103" s="48"/>
      <c r="J103" s="53"/>
      <c r="K103" s="42">
        <f>TIME(Tabulka4[[#This Row],[hod]],Tabulka4[[#This Row],[min]],Tabulka4[[#This Row],[sek]])</f>
        <v>0</v>
      </c>
      <c r="L103" s="18" t="str">
        <f>IF(ISBLANK(Tabulka4[[#This Row],[start. č.]]),"-",IF(Tabulka4[[#This Row],[příjmení a jméno]]="start. č. nebylo registrováno!","-",IF(VLOOKUP(Tabulka4[[#This Row],[start. č.]],'3. REGISTRACE'!B:G,6,0)=0,"-",VLOOKUP(Tabulka4[[#This Row],[start. č.]],'3. REGISTRACE'!B:G,6,0))))</f>
        <v>-</v>
      </c>
      <c r="M103" s="44" t="str">
        <f>IF(Tabulka4[[#This Row],[kategorie]]="-","-",COUNTIFS(G$10:G103,Tabulka4[[#This Row],[m/ž]],L$10:L103,Tabulka4[[#This Row],[kategorie]]))</f>
        <v>-</v>
      </c>
    </row>
    <row r="104" spans="2:13" x14ac:dyDescent="0.2">
      <c r="B104" s="44">
        <v>95</v>
      </c>
      <c r="C104" s="45"/>
      <c r="D104" s="21" t="str">
        <f>IF(ISBLANK(Tabulka4[[#This Row],[start. č.]]),"-",IF(ISERROR(VLOOKUP(Tabulka4[[#This Row],[start. č.]],'3. REGISTRACE'!B:F,2,0)),"start. č. nebylo registrováno!",VLOOKUP(Tabulka4[[#This Row],[start. č.]],'3. REGISTRACE'!B:F,2,0)))</f>
        <v>-</v>
      </c>
      <c r="E104" s="18" t="str">
        <f>IF(ISBLANK(Tabulka4[[#This Row],[start. č.]]),"-",IF(ISERROR(VLOOKUP(Tabulka4[[#This Row],[start. č.]],'3. REGISTRACE'!B:F,3,0)),"-",VLOOKUP(Tabulka4[[#This Row],[start. č.]],'3. REGISTRACE'!B:F,3,0)))</f>
        <v>-</v>
      </c>
      <c r="F104" s="46" t="str">
        <f>IF(ISBLANK(Tabulka4[[#This Row],[start. č.]]),"-",IF(Tabulka4[[#This Row],[příjmení a jméno]]="start. č. nebylo registrováno!","-",IF(VLOOKUP(Tabulka4[[#This Row],[start. č.]],'3. REGISTRACE'!B:F,4,0)=0,"-",VLOOKUP(Tabulka4[[#This Row],[start. č.]],'3. REGISTRACE'!B:F,4,0))))</f>
        <v>-</v>
      </c>
      <c r="G104" s="18" t="str">
        <f>IF(ISBLANK(Tabulka4[[#This Row],[start. č.]]),"-",IF(Tabulka4[[#This Row],[příjmení a jméno]]="start. č. nebylo registrováno!","-",IF(VLOOKUP(Tabulka4[[#This Row],[start. č.]],'3. REGISTRACE'!B:F,5,0)=0,"-",VLOOKUP(Tabulka4[[#This Row],[start. č.]],'3. REGISTRACE'!B:F,5,0))))</f>
        <v>-</v>
      </c>
      <c r="H104" s="52"/>
      <c r="I104" s="48"/>
      <c r="J104" s="53"/>
      <c r="K104" s="42">
        <f>TIME(Tabulka4[[#This Row],[hod]],Tabulka4[[#This Row],[min]],Tabulka4[[#This Row],[sek]])</f>
        <v>0</v>
      </c>
      <c r="L104" s="18" t="str">
        <f>IF(ISBLANK(Tabulka4[[#This Row],[start. č.]]),"-",IF(Tabulka4[[#This Row],[příjmení a jméno]]="start. č. nebylo registrováno!","-",IF(VLOOKUP(Tabulka4[[#This Row],[start. č.]],'3. REGISTRACE'!B:G,6,0)=0,"-",VLOOKUP(Tabulka4[[#This Row],[start. č.]],'3. REGISTRACE'!B:G,6,0))))</f>
        <v>-</v>
      </c>
      <c r="M104" s="44" t="str">
        <f>IF(Tabulka4[[#This Row],[kategorie]]="-","-",COUNTIFS(G$10:G104,Tabulka4[[#This Row],[m/ž]],L$10:L104,Tabulka4[[#This Row],[kategorie]]))</f>
        <v>-</v>
      </c>
    </row>
    <row r="105" spans="2:13" x14ac:dyDescent="0.2">
      <c r="B105" s="44">
        <v>96</v>
      </c>
      <c r="C105" s="45"/>
      <c r="D105" s="21" t="str">
        <f>IF(ISBLANK(Tabulka4[[#This Row],[start. č.]]),"-",IF(ISERROR(VLOOKUP(Tabulka4[[#This Row],[start. č.]],'3. REGISTRACE'!B:F,2,0)),"start. č. nebylo registrováno!",VLOOKUP(Tabulka4[[#This Row],[start. č.]],'3. REGISTRACE'!B:F,2,0)))</f>
        <v>-</v>
      </c>
      <c r="E105" s="18" t="str">
        <f>IF(ISBLANK(Tabulka4[[#This Row],[start. č.]]),"-",IF(ISERROR(VLOOKUP(Tabulka4[[#This Row],[start. č.]],'3. REGISTRACE'!B:F,3,0)),"-",VLOOKUP(Tabulka4[[#This Row],[start. č.]],'3. REGISTRACE'!B:F,3,0)))</f>
        <v>-</v>
      </c>
      <c r="F105" s="46" t="str">
        <f>IF(ISBLANK(Tabulka4[[#This Row],[start. č.]]),"-",IF(Tabulka4[[#This Row],[příjmení a jméno]]="start. č. nebylo registrováno!","-",IF(VLOOKUP(Tabulka4[[#This Row],[start. č.]],'3. REGISTRACE'!B:F,4,0)=0,"-",VLOOKUP(Tabulka4[[#This Row],[start. č.]],'3. REGISTRACE'!B:F,4,0))))</f>
        <v>-</v>
      </c>
      <c r="G105" s="18" t="str">
        <f>IF(ISBLANK(Tabulka4[[#This Row],[start. č.]]),"-",IF(Tabulka4[[#This Row],[příjmení a jméno]]="start. č. nebylo registrováno!","-",IF(VLOOKUP(Tabulka4[[#This Row],[start. č.]],'3. REGISTRACE'!B:F,5,0)=0,"-",VLOOKUP(Tabulka4[[#This Row],[start. č.]],'3. REGISTRACE'!B:F,5,0))))</f>
        <v>-</v>
      </c>
      <c r="H105" s="52"/>
      <c r="I105" s="48"/>
      <c r="J105" s="53"/>
      <c r="K105" s="42">
        <f>TIME(Tabulka4[[#This Row],[hod]],Tabulka4[[#This Row],[min]],Tabulka4[[#This Row],[sek]])</f>
        <v>0</v>
      </c>
      <c r="L105" s="18" t="str">
        <f>IF(ISBLANK(Tabulka4[[#This Row],[start. č.]]),"-",IF(Tabulka4[[#This Row],[příjmení a jméno]]="start. č. nebylo registrováno!","-",IF(VLOOKUP(Tabulka4[[#This Row],[start. č.]],'3. REGISTRACE'!B:G,6,0)=0,"-",VLOOKUP(Tabulka4[[#This Row],[start. č.]],'3. REGISTRACE'!B:G,6,0))))</f>
        <v>-</v>
      </c>
      <c r="M105" s="44" t="str">
        <f>IF(Tabulka4[[#This Row],[kategorie]]="-","-",COUNTIFS(G$10:G105,Tabulka4[[#This Row],[m/ž]],L$10:L105,Tabulka4[[#This Row],[kategorie]]))</f>
        <v>-</v>
      </c>
    </row>
    <row r="106" spans="2:13" x14ac:dyDescent="0.2">
      <c r="B106" s="44">
        <v>97</v>
      </c>
      <c r="C106" s="45"/>
      <c r="D106" s="21" t="str">
        <f>IF(ISBLANK(Tabulka4[[#This Row],[start. č.]]),"-",IF(ISERROR(VLOOKUP(Tabulka4[[#This Row],[start. č.]],'3. REGISTRACE'!B:F,2,0)),"start. č. nebylo registrováno!",VLOOKUP(Tabulka4[[#This Row],[start. č.]],'3. REGISTRACE'!B:F,2,0)))</f>
        <v>-</v>
      </c>
      <c r="E106" s="18" t="str">
        <f>IF(ISBLANK(Tabulka4[[#This Row],[start. č.]]),"-",IF(ISERROR(VLOOKUP(Tabulka4[[#This Row],[start. č.]],'3. REGISTRACE'!B:F,3,0)),"-",VLOOKUP(Tabulka4[[#This Row],[start. č.]],'3. REGISTRACE'!B:F,3,0)))</f>
        <v>-</v>
      </c>
      <c r="F106" s="46" t="str">
        <f>IF(ISBLANK(Tabulka4[[#This Row],[start. č.]]),"-",IF(Tabulka4[[#This Row],[příjmení a jméno]]="start. č. nebylo registrováno!","-",IF(VLOOKUP(Tabulka4[[#This Row],[start. č.]],'3. REGISTRACE'!B:F,4,0)=0,"-",VLOOKUP(Tabulka4[[#This Row],[start. č.]],'3. REGISTRACE'!B:F,4,0))))</f>
        <v>-</v>
      </c>
      <c r="G106" s="18" t="str">
        <f>IF(ISBLANK(Tabulka4[[#This Row],[start. č.]]),"-",IF(Tabulka4[[#This Row],[příjmení a jméno]]="start. č. nebylo registrováno!","-",IF(VLOOKUP(Tabulka4[[#This Row],[start. č.]],'3. REGISTRACE'!B:F,5,0)=0,"-",VLOOKUP(Tabulka4[[#This Row],[start. č.]],'3. REGISTRACE'!B:F,5,0))))</f>
        <v>-</v>
      </c>
      <c r="H106" s="52"/>
      <c r="I106" s="48"/>
      <c r="J106" s="53"/>
      <c r="K106" s="42">
        <f>TIME(Tabulka4[[#This Row],[hod]],Tabulka4[[#This Row],[min]],Tabulka4[[#This Row],[sek]])</f>
        <v>0</v>
      </c>
      <c r="L106" s="18" t="str">
        <f>IF(ISBLANK(Tabulka4[[#This Row],[start. č.]]),"-",IF(Tabulka4[[#This Row],[příjmení a jméno]]="start. č. nebylo registrováno!","-",IF(VLOOKUP(Tabulka4[[#This Row],[start. č.]],'3. REGISTRACE'!B:G,6,0)=0,"-",VLOOKUP(Tabulka4[[#This Row],[start. č.]],'3. REGISTRACE'!B:G,6,0))))</f>
        <v>-</v>
      </c>
      <c r="M106" s="44" t="str">
        <f>IF(Tabulka4[[#This Row],[kategorie]]="-","-",COUNTIFS(G$10:G106,Tabulka4[[#This Row],[m/ž]],L$10:L106,Tabulka4[[#This Row],[kategorie]]))</f>
        <v>-</v>
      </c>
    </row>
    <row r="107" spans="2:13" x14ac:dyDescent="0.2">
      <c r="B107" s="44">
        <v>98</v>
      </c>
      <c r="C107" s="45"/>
      <c r="D107" s="21" t="str">
        <f>IF(ISBLANK(Tabulka4[[#This Row],[start. č.]]),"-",IF(ISERROR(VLOOKUP(Tabulka4[[#This Row],[start. č.]],'3. REGISTRACE'!B:F,2,0)),"start. č. nebylo registrováno!",VLOOKUP(Tabulka4[[#This Row],[start. č.]],'3. REGISTRACE'!B:F,2,0)))</f>
        <v>-</v>
      </c>
      <c r="E107" s="18" t="str">
        <f>IF(ISBLANK(Tabulka4[[#This Row],[start. č.]]),"-",IF(ISERROR(VLOOKUP(Tabulka4[[#This Row],[start. č.]],'3. REGISTRACE'!B:F,3,0)),"-",VLOOKUP(Tabulka4[[#This Row],[start. č.]],'3. REGISTRACE'!B:F,3,0)))</f>
        <v>-</v>
      </c>
      <c r="F107" s="46" t="str">
        <f>IF(ISBLANK(Tabulka4[[#This Row],[start. č.]]),"-",IF(Tabulka4[[#This Row],[příjmení a jméno]]="start. č. nebylo registrováno!","-",IF(VLOOKUP(Tabulka4[[#This Row],[start. č.]],'3. REGISTRACE'!B:F,4,0)=0,"-",VLOOKUP(Tabulka4[[#This Row],[start. č.]],'3. REGISTRACE'!B:F,4,0))))</f>
        <v>-</v>
      </c>
      <c r="G107" s="18" t="str">
        <f>IF(ISBLANK(Tabulka4[[#This Row],[start. č.]]),"-",IF(Tabulka4[[#This Row],[příjmení a jméno]]="start. č. nebylo registrováno!","-",IF(VLOOKUP(Tabulka4[[#This Row],[start. č.]],'3. REGISTRACE'!B:F,5,0)=0,"-",VLOOKUP(Tabulka4[[#This Row],[start. č.]],'3. REGISTRACE'!B:F,5,0))))</f>
        <v>-</v>
      </c>
      <c r="H107" s="52"/>
      <c r="I107" s="48"/>
      <c r="J107" s="53"/>
      <c r="K107" s="42">
        <f>TIME(Tabulka4[[#This Row],[hod]],Tabulka4[[#This Row],[min]],Tabulka4[[#This Row],[sek]])</f>
        <v>0</v>
      </c>
      <c r="L107" s="18" t="str">
        <f>IF(ISBLANK(Tabulka4[[#This Row],[start. č.]]),"-",IF(Tabulka4[[#This Row],[příjmení a jméno]]="start. č. nebylo registrováno!","-",IF(VLOOKUP(Tabulka4[[#This Row],[start. č.]],'3. REGISTRACE'!B:G,6,0)=0,"-",VLOOKUP(Tabulka4[[#This Row],[start. č.]],'3. REGISTRACE'!B:G,6,0))))</f>
        <v>-</v>
      </c>
      <c r="M107" s="44" t="str">
        <f>IF(Tabulka4[[#This Row],[kategorie]]="-","-",COUNTIFS(G$10:G107,Tabulka4[[#This Row],[m/ž]],L$10:L107,Tabulka4[[#This Row],[kategorie]]))</f>
        <v>-</v>
      </c>
    </row>
    <row r="108" spans="2:13" x14ac:dyDescent="0.2">
      <c r="B108" s="44">
        <v>99</v>
      </c>
      <c r="C108" s="45"/>
      <c r="D108" s="21" t="str">
        <f>IF(ISBLANK(Tabulka4[[#This Row],[start. č.]]),"-",IF(ISERROR(VLOOKUP(Tabulka4[[#This Row],[start. č.]],'3. REGISTRACE'!B:F,2,0)),"start. č. nebylo registrováno!",VLOOKUP(Tabulka4[[#This Row],[start. č.]],'3. REGISTRACE'!B:F,2,0)))</f>
        <v>-</v>
      </c>
      <c r="E108" s="18" t="str">
        <f>IF(ISBLANK(Tabulka4[[#This Row],[start. č.]]),"-",IF(ISERROR(VLOOKUP(Tabulka4[[#This Row],[start. č.]],'3. REGISTRACE'!B:F,3,0)),"-",VLOOKUP(Tabulka4[[#This Row],[start. č.]],'3. REGISTRACE'!B:F,3,0)))</f>
        <v>-</v>
      </c>
      <c r="F108" s="46" t="str">
        <f>IF(ISBLANK(Tabulka4[[#This Row],[start. č.]]),"-",IF(Tabulka4[[#This Row],[příjmení a jméno]]="start. č. nebylo registrováno!","-",IF(VLOOKUP(Tabulka4[[#This Row],[start. č.]],'3. REGISTRACE'!B:F,4,0)=0,"-",VLOOKUP(Tabulka4[[#This Row],[start. č.]],'3. REGISTRACE'!B:F,4,0))))</f>
        <v>-</v>
      </c>
      <c r="G108" s="18" t="str">
        <f>IF(ISBLANK(Tabulka4[[#This Row],[start. č.]]),"-",IF(Tabulka4[[#This Row],[příjmení a jméno]]="start. č. nebylo registrováno!","-",IF(VLOOKUP(Tabulka4[[#This Row],[start. č.]],'3. REGISTRACE'!B:F,5,0)=0,"-",VLOOKUP(Tabulka4[[#This Row],[start. č.]],'3. REGISTRACE'!B:F,5,0))))</f>
        <v>-</v>
      </c>
      <c r="H108" s="52"/>
      <c r="I108" s="48"/>
      <c r="J108" s="53"/>
      <c r="K108" s="42">
        <f>TIME(Tabulka4[[#This Row],[hod]],Tabulka4[[#This Row],[min]],Tabulka4[[#This Row],[sek]])</f>
        <v>0</v>
      </c>
      <c r="L108" s="18" t="str">
        <f>IF(ISBLANK(Tabulka4[[#This Row],[start. č.]]),"-",IF(Tabulka4[[#This Row],[příjmení a jméno]]="start. č. nebylo registrováno!","-",IF(VLOOKUP(Tabulka4[[#This Row],[start. č.]],'3. REGISTRACE'!B:G,6,0)=0,"-",VLOOKUP(Tabulka4[[#This Row],[start. č.]],'3. REGISTRACE'!B:G,6,0))))</f>
        <v>-</v>
      </c>
      <c r="M108" s="44" t="str">
        <f>IF(Tabulka4[[#This Row],[kategorie]]="-","-",COUNTIFS(G$10:G108,Tabulka4[[#This Row],[m/ž]],L$10:L108,Tabulka4[[#This Row],[kategorie]]))</f>
        <v>-</v>
      </c>
    </row>
    <row r="109" spans="2:13" x14ac:dyDescent="0.2">
      <c r="B109" s="44">
        <v>100</v>
      </c>
      <c r="C109" s="45"/>
      <c r="D109" s="21" t="str">
        <f>IF(ISBLANK(Tabulka4[[#This Row],[start. č.]]),"-",IF(ISERROR(VLOOKUP(Tabulka4[[#This Row],[start. č.]],'3. REGISTRACE'!B:F,2,0)),"start. č. nebylo registrováno!",VLOOKUP(Tabulka4[[#This Row],[start. č.]],'3. REGISTRACE'!B:F,2,0)))</f>
        <v>-</v>
      </c>
      <c r="E109" s="18" t="str">
        <f>IF(ISBLANK(Tabulka4[[#This Row],[start. č.]]),"-",IF(ISERROR(VLOOKUP(Tabulka4[[#This Row],[start. č.]],'3. REGISTRACE'!B:F,3,0)),"-",VLOOKUP(Tabulka4[[#This Row],[start. č.]],'3. REGISTRACE'!B:F,3,0)))</f>
        <v>-</v>
      </c>
      <c r="F109" s="46" t="str">
        <f>IF(ISBLANK(Tabulka4[[#This Row],[start. č.]]),"-",IF(Tabulka4[[#This Row],[příjmení a jméno]]="start. č. nebylo registrováno!","-",IF(VLOOKUP(Tabulka4[[#This Row],[start. č.]],'3. REGISTRACE'!B:F,4,0)=0,"-",VLOOKUP(Tabulka4[[#This Row],[start. č.]],'3. REGISTRACE'!B:F,4,0))))</f>
        <v>-</v>
      </c>
      <c r="G109" s="18" t="str">
        <f>IF(ISBLANK(Tabulka4[[#This Row],[start. č.]]),"-",IF(Tabulka4[[#This Row],[příjmení a jméno]]="start. č. nebylo registrováno!","-",IF(VLOOKUP(Tabulka4[[#This Row],[start. č.]],'3. REGISTRACE'!B:F,5,0)=0,"-",VLOOKUP(Tabulka4[[#This Row],[start. č.]],'3. REGISTRACE'!B:F,5,0))))</f>
        <v>-</v>
      </c>
      <c r="H109" s="52"/>
      <c r="I109" s="48"/>
      <c r="J109" s="53"/>
      <c r="K109" s="42">
        <f>TIME(Tabulka4[[#This Row],[hod]],Tabulka4[[#This Row],[min]],Tabulka4[[#This Row],[sek]])</f>
        <v>0</v>
      </c>
      <c r="L109" s="18" t="str">
        <f>IF(ISBLANK(Tabulka4[[#This Row],[start. č.]]),"-",IF(Tabulka4[[#This Row],[příjmení a jméno]]="start. č. nebylo registrováno!","-",IF(VLOOKUP(Tabulka4[[#This Row],[start. č.]],'3. REGISTRACE'!B:G,6,0)=0,"-",VLOOKUP(Tabulka4[[#This Row],[start. č.]],'3. REGISTRACE'!B:G,6,0))))</f>
        <v>-</v>
      </c>
      <c r="M109" s="44" t="str">
        <f>IF(Tabulka4[[#This Row],[kategorie]]="-","-",COUNTIFS(G$10:G109,Tabulka4[[#This Row],[m/ž]],L$10:L109,Tabulka4[[#This Row],[kategorie]]))</f>
        <v>-</v>
      </c>
    </row>
    <row r="110" spans="2:13" x14ac:dyDescent="0.2">
      <c r="B110" s="44">
        <v>101</v>
      </c>
      <c r="C110" s="45"/>
      <c r="D110" s="21" t="str">
        <f>IF(ISBLANK(Tabulka4[[#This Row],[start. č.]]),"-",IF(ISERROR(VLOOKUP(Tabulka4[[#This Row],[start. č.]],'3. REGISTRACE'!B:F,2,0)),"start. č. nebylo registrováno!",VLOOKUP(Tabulka4[[#This Row],[start. č.]],'3. REGISTRACE'!B:F,2,0)))</f>
        <v>-</v>
      </c>
      <c r="E110" s="18" t="str">
        <f>IF(ISBLANK(Tabulka4[[#This Row],[start. č.]]),"-",IF(ISERROR(VLOOKUP(Tabulka4[[#This Row],[start. č.]],'3. REGISTRACE'!B:F,3,0)),"-",VLOOKUP(Tabulka4[[#This Row],[start. č.]],'3. REGISTRACE'!B:F,3,0)))</f>
        <v>-</v>
      </c>
      <c r="F110" s="46" t="str">
        <f>IF(ISBLANK(Tabulka4[[#This Row],[start. č.]]),"-",IF(Tabulka4[[#This Row],[příjmení a jméno]]="start. č. nebylo registrováno!","-",IF(VLOOKUP(Tabulka4[[#This Row],[start. č.]],'3. REGISTRACE'!B:F,4,0)=0,"-",VLOOKUP(Tabulka4[[#This Row],[start. č.]],'3. REGISTRACE'!B:F,4,0))))</f>
        <v>-</v>
      </c>
      <c r="G110" s="18" t="str">
        <f>IF(ISBLANK(Tabulka4[[#This Row],[start. č.]]),"-",IF(Tabulka4[[#This Row],[příjmení a jméno]]="start. č. nebylo registrováno!","-",IF(VLOOKUP(Tabulka4[[#This Row],[start. č.]],'3. REGISTRACE'!B:F,5,0)=0,"-",VLOOKUP(Tabulka4[[#This Row],[start. č.]],'3. REGISTRACE'!B:F,5,0))))</f>
        <v>-</v>
      </c>
      <c r="H110" s="52"/>
      <c r="I110" s="48"/>
      <c r="J110" s="53"/>
      <c r="K110" s="42">
        <f>TIME(Tabulka4[[#This Row],[hod]],Tabulka4[[#This Row],[min]],Tabulka4[[#This Row],[sek]])</f>
        <v>0</v>
      </c>
      <c r="L110" s="18" t="str">
        <f>IF(ISBLANK(Tabulka4[[#This Row],[start. č.]]),"-",IF(Tabulka4[[#This Row],[příjmení a jméno]]="start. č. nebylo registrováno!","-",IF(VLOOKUP(Tabulka4[[#This Row],[start. č.]],'3. REGISTRACE'!B:G,6,0)=0,"-",VLOOKUP(Tabulka4[[#This Row],[start. č.]],'3. REGISTRACE'!B:G,6,0))))</f>
        <v>-</v>
      </c>
      <c r="M110" s="44" t="str">
        <f>IF(Tabulka4[[#This Row],[kategorie]]="-","-",COUNTIFS(G$10:G110,Tabulka4[[#This Row],[m/ž]],L$10:L110,Tabulka4[[#This Row],[kategorie]]))</f>
        <v>-</v>
      </c>
    </row>
    <row r="111" spans="2:13" x14ac:dyDescent="0.2">
      <c r="B111" s="44">
        <v>102</v>
      </c>
      <c r="C111" s="45"/>
      <c r="D111" s="21" t="str">
        <f>IF(ISBLANK(Tabulka4[[#This Row],[start. č.]]),"-",IF(ISERROR(VLOOKUP(Tabulka4[[#This Row],[start. č.]],'3. REGISTRACE'!B:F,2,0)),"start. č. nebylo registrováno!",VLOOKUP(Tabulka4[[#This Row],[start. č.]],'3. REGISTRACE'!B:F,2,0)))</f>
        <v>-</v>
      </c>
      <c r="E111" s="18" t="str">
        <f>IF(ISBLANK(Tabulka4[[#This Row],[start. č.]]),"-",IF(ISERROR(VLOOKUP(Tabulka4[[#This Row],[start. č.]],'3. REGISTRACE'!B:F,3,0)),"-",VLOOKUP(Tabulka4[[#This Row],[start. č.]],'3. REGISTRACE'!B:F,3,0)))</f>
        <v>-</v>
      </c>
      <c r="F111" s="46" t="str">
        <f>IF(ISBLANK(Tabulka4[[#This Row],[start. č.]]),"-",IF(Tabulka4[[#This Row],[příjmení a jméno]]="start. č. nebylo registrováno!","-",IF(VLOOKUP(Tabulka4[[#This Row],[start. č.]],'3. REGISTRACE'!B:F,4,0)=0,"-",VLOOKUP(Tabulka4[[#This Row],[start. č.]],'3. REGISTRACE'!B:F,4,0))))</f>
        <v>-</v>
      </c>
      <c r="G111" s="18" t="str">
        <f>IF(ISBLANK(Tabulka4[[#This Row],[start. č.]]),"-",IF(Tabulka4[[#This Row],[příjmení a jméno]]="start. č. nebylo registrováno!","-",IF(VLOOKUP(Tabulka4[[#This Row],[start. č.]],'3. REGISTRACE'!B:F,5,0)=0,"-",VLOOKUP(Tabulka4[[#This Row],[start. č.]],'3. REGISTRACE'!B:F,5,0))))</f>
        <v>-</v>
      </c>
      <c r="H111" s="52"/>
      <c r="I111" s="48"/>
      <c r="J111" s="53"/>
      <c r="K111" s="42">
        <f>TIME(Tabulka4[[#This Row],[hod]],Tabulka4[[#This Row],[min]],Tabulka4[[#This Row],[sek]])</f>
        <v>0</v>
      </c>
      <c r="L111" s="18" t="str">
        <f>IF(ISBLANK(Tabulka4[[#This Row],[start. č.]]),"-",IF(Tabulka4[[#This Row],[příjmení a jméno]]="start. č. nebylo registrováno!","-",IF(VLOOKUP(Tabulka4[[#This Row],[start. č.]],'3. REGISTRACE'!B:G,6,0)=0,"-",VLOOKUP(Tabulka4[[#This Row],[start. č.]],'3. REGISTRACE'!B:G,6,0))))</f>
        <v>-</v>
      </c>
      <c r="M111" s="44" t="str">
        <f>IF(Tabulka4[[#This Row],[kategorie]]="-","-",COUNTIFS(G$10:G111,Tabulka4[[#This Row],[m/ž]],L$10:L111,Tabulka4[[#This Row],[kategorie]]))</f>
        <v>-</v>
      </c>
    </row>
    <row r="112" spans="2:13" x14ac:dyDescent="0.2">
      <c r="B112" s="44">
        <v>103</v>
      </c>
      <c r="C112" s="45"/>
      <c r="D112" s="21" t="str">
        <f>IF(ISBLANK(Tabulka4[[#This Row],[start. č.]]),"-",IF(ISERROR(VLOOKUP(Tabulka4[[#This Row],[start. č.]],'3. REGISTRACE'!B:F,2,0)),"start. č. nebylo registrováno!",VLOOKUP(Tabulka4[[#This Row],[start. č.]],'3. REGISTRACE'!B:F,2,0)))</f>
        <v>-</v>
      </c>
      <c r="E112" s="18" t="str">
        <f>IF(ISBLANK(Tabulka4[[#This Row],[start. č.]]),"-",IF(ISERROR(VLOOKUP(Tabulka4[[#This Row],[start. č.]],'3. REGISTRACE'!B:F,3,0)),"-",VLOOKUP(Tabulka4[[#This Row],[start. č.]],'3. REGISTRACE'!B:F,3,0)))</f>
        <v>-</v>
      </c>
      <c r="F112" s="46" t="str">
        <f>IF(ISBLANK(Tabulka4[[#This Row],[start. č.]]),"-",IF(Tabulka4[[#This Row],[příjmení a jméno]]="start. č. nebylo registrováno!","-",IF(VLOOKUP(Tabulka4[[#This Row],[start. č.]],'3. REGISTRACE'!B:F,4,0)=0,"-",VLOOKUP(Tabulka4[[#This Row],[start. č.]],'3. REGISTRACE'!B:F,4,0))))</f>
        <v>-</v>
      </c>
      <c r="G112" s="18" t="str">
        <f>IF(ISBLANK(Tabulka4[[#This Row],[start. č.]]),"-",IF(Tabulka4[[#This Row],[příjmení a jméno]]="start. č. nebylo registrováno!","-",IF(VLOOKUP(Tabulka4[[#This Row],[start. č.]],'3. REGISTRACE'!B:F,5,0)=0,"-",VLOOKUP(Tabulka4[[#This Row],[start. č.]],'3. REGISTRACE'!B:F,5,0))))</f>
        <v>-</v>
      </c>
      <c r="H112" s="52"/>
      <c r="I112" s="48"/>
      <c r="J112" s="53"/>
      <c r="K112" s="42">
        <f>TIME(Tabulka4[[#This Row],[hod]],Tabulka4[[#This Row],[min]],Tabulka4[[#This Row],[sek]])</f>
        <v>0</v>
      </c>
      <c r="L112" s="18" t="str">
        <f>IF(ISBLANK(Tabulka4[[#This Row],[start. č.]]),"-",IF(Tabulka4[[#This Row],[příjmení a jméno]]="start. č. nebylo registrováno!","-",IF(VLOOKUP(Tabulka4[[#This Row],[start. č.]],'3. REGISTRACE'!B:G,6,0)=0,"-",VLOOKUP(Tabulka4[[#This Row],[start. č.]],'3. REGISTRACE'!B:G,6,0))))</f>
        <v>-</v>
      </c>
      <c r="M112" s="44" t="str">
        <f>IF(Tabulka4[[#This Row],[kategorie]]="-","-",COUNTIFS(G$10:G112,Tabulka4[[#This Row],[m/ž]],L$10:L112,Tabulka4[[#This Row],[kategorie]]))</f>
        <v>-</v>
      </c>
    </row>
    <row r="113" spans="2:13" x14ac:dyDescent="0.2">
      <c r="B113" s="44">
        <v>104</v>
      </c>
      <c r="C113" s="45"/>
      <c r="D113" s="21" t="str">
        <f>IF(ISBLANK(Tabulka4[[#This Row],[start. č.]]),"-",IF(ISERROR(VLOOKUP(Tabulka4[[#This Row],[start. č.]],'3. REGISTRACE'!B:F,2,0)),"start. č. nebylo registrováno!",VLOOKUP(Tabulka4[[#This Row],[start. č.]],'3. REGISTRACE'!B:F,2,0)))</f>
        <v>-</v>
      </c>
      <c r="E113" s="18" t="str">
        <f>IF(ISBLANK(Tabulka4[[#This Row],[start. č.]]),"-",IF(ISERROR(VLOOKUP(Tabulka4[[#This Row],[start. č.]],'3. REGISTRACE'!B:F,3,0)),"-",VLOOKUP(Tabulka4[[#This Row],[start. č.]],'3. REGISTRACE'!B:F,3,0)))</f>
        <v>-</v>
      </c>
      <c r="F113" s="46" t="str">
        <f>IF(ISBLANK(Tabulka4[[#This Row],[start. č.]]),"-",IF(Tabulka4[[#This Row],[příjmení a jméno]]="start. č. nebylo registrováno!","-",IF(VLOOKUP(Tabulka4[[#This Row],[start. č.]],'3. REGISTRACE'!B:F,4,0)=0,"-",VLOOKUP(Tabulka4[[#This Row],[start. č.]],'3. REGISTRACE'!B:F,4,0))))</f>
        <v>-</v>
      </c>
      <c r="G113" s="18" t="str">
        <f>IF(ISBLANK(Tabulka4[[#This Row],[start. č.]]),"-",IF(Tabulka4[[#This Row],[příjmení a jméno]]="start. č. nebylo registrováno!","-",IF(VLOOKUP(Tabulka4[[#This Row],[start. č.]],'3. REGISTRACE'!B:F,5,0)=0,"-",VLOOKUP(Tabulka4[[#This Row],[start. č.]],'3. REGISTRACE'!B:F,5,0))))</f>
        <v>-</v>
      </c>
      <c r="H113" s="52"/>
      <c r="I113" s="48"/>
      <c r="J113" s="53"/>
      <c r="K113" s="42">
        <f>TIME(Tabulka4[[#This Row],[hod]],Tabulka4[[#This Row],[min]],Tabulka4[[#This Row],[sek]])</f>
        <v>0</v>
      </c>
      <c r="L113" s="18" t="str">
        <f>IF(ISBLANK(Tabulka4[[#This Row],[start. č.]]),"-",IF(Tabulka4[[#This Row],[příjmení a jméno]]="start. č. nebylo registrováno!","-",IF(VLOOKUP(Tabulka4[[#This Row],[start. č.]],'3. REGISTRACE'!B:G,6,0)=0,"-",VLOOKUP(Tabulka4[[#This Row],[start. č.]],'3. REGISTRACE'!B:G,6,0))))</f>
        <v>-</v>
      </c>
      <c r="M113" s="44" t="str">
        <f>IF(Tabulka4[[#This Row],[kategorie]]="-","-",COUNTIFS(G$10:G113,Tabulka4[[#This Row],[m/ž]],L$10:L113,Tabulka4[[#This Row],[kategorie]]))</f>
        <v>-</v>
      </c>
    </row>
    <row r="114" spans="2:13" x14ac:dyDescent="0.2">
      <c r="B114" s="44">
        <v>105</v>
      </c>
      <c r="C114" s="45"/>
      <c r="D114" s="21" t="str">
        <f>IF(ISBLANK(Tabulka4[[#This Row],[start. č.]]),"-",IF(ISERROR(VLOOKUP(Tabulka4[[#This Row],[start. č.]],'3. REGISTRACE'!B:F,2,0)),"start. č. nebylo registrováno!",VLOOKUP(Tabulka4[[#This Row],[start. č.]],'3. REGISTRACE'!B:F,2,0)))</f>
        <v>-</v>
      </c>
      <c r="E114" s="18" t="str">
        <f>IF(ISBLANK(Tabulka4[[#This Row],[start. č.]]),"-",IF(ISERROR(VLOOKUP(Tabulka4[[#This Row],[start. č.]],'3. REGISTRACE'!B:F,3,0)),"-",VLOOKUP(Tabulka4[[#This Row],[start. č.]],'3. REGISTRACE'!B:F,3,0)))</f>
        <v>-</v>
      </c>
      <c r="F114" s="46" t="str">
        <f>IF(ISBLANK(Tabulka4[[#This Row],[start. č.]]),"-",IF(Tabulka4[[#This Row],[příjmení a jméno]]="start. č. nebylo registrováno!","-",IF(VLOOKUP(Tabulka4[[#This Row],[start. č.]],'3. REGISTRACE'!B:F,4,0)=0,"-",VLOOKUP(Tabulka4[[#This Row],[start. č.]],'3. REGISTRACE'!B:F,4,0))))</f>
        <v>-</v>
      </c>
      <c r="G114" s="18" t="str">
        <f>IF(ISBLANK(Tabulka4[[#This Row],[start. č.]]),"-",IF(Tabulka4[[#This Row],[příjmení a jméno]]="start. č. nebylo registrováno!","-",IF(VLOOKUP(Tabulka4[[#This Row],[start. č.]],'3. REGISTRACE'!B:F,5,0)=0,"-",VLOOKUP(Tabulka4[[#This Row],[start. č.]],'3. REGISTRACE'!B:F,5,0))))</f>
        <v>-</v>
      </c>
      <c r="H114" s="52"/>
      <c r="I114" s="48"/>
      <c r="J114" s="53"/>
      <c r="K114" s="42">
        <f>TIME(Tabulka4[[#This Row],[hod]],Tabulka4[[#This Row],[min]],Tabulka4[[#This Row],[sek]])</f>
        <v>0</v>
      </c>
      <c r="L114" s="18" t="str">
        <f>IF(ISBLANK(Tabulka4[[#This Row],[start. č.]]),"-",IF(Tabulka4[[#This Row],[příjmení a jméno]]="start. č. nebylo registrováno!","-",IF(VLOOKUP(Tabulka4[[#This Row],[start. č.]],'3. REGISTRACE'!B:G,6,0)=0,"-",VLOOKUP(Tabulka4[[#This Row],[start. č.]],'3. REGISTRACE'!B:G,6,0))))</f>
        <v>-</v>
      </c>
      <c r="M114" s="44" t="str">
        <f>IF(Tabulka4[[#This Row],[kategorie]]="-","-",COUNTIFS(G$10:G114,Tabulka4[[#This Row],[m/ž]],L$10:L114,Tabulka4[[#This Row],[kategorie]]))</f>
        <v>-</v>
      </c>
    </row>
    <row r="115" spans="2:13" x14ac:dyDescent="0.2">
      <c r="B115" s="44">
        <v>106</v>
      </c>
      <c r="C115" s="45"/>
      <c r="D115" s="21" t="str">
        <f>IF(ISBLANK(Tabulka4[[#This Row],[start. č.]]),"-",IF(ISERROR(VLOOKUP(Tabulka4[[#This Row],[start. č.]],'3. REGISTRACE'!B:F,2,0)),"start. č. nebylo registrováno!",VLOOKUP(Tabulka4[[#This Row],[start. č.]],'3. REGISTRACE'!B:F,2,0)))</f>
        <v>-</v>
      </c>
      <c r="E115" s="18" t="str">
        <f>IF(ISBLANK(Tabulka4[[#This Row],[start. č.]]),"-",IF(ISERROR(VLOOKUP(Tabulka4[[#This Row],[start. č.]],'3. REGISTRACE'!B:F,3,0)),"-",VLOOKUP(Tabulka4[[#This Row],[start. č.]],'3. REGISTRACE'!B:F,3,0)))</f>
        <v>-</v>
      </c>
      <c r="F115" s="46" t="str">
        <f>IF(ISBLANK(Tabulka4[[#This Row],[start. č.]]),"-",IF(Tabulka4[[#This Row],[příjmení a jméno]]="start. č. nebylo registrováno!","-",IF(VLOOKUP(Tabulka4[[#This Row],[start. č.]],'3. REGISTRACE'!B:F,4,0)=0,"-",VLOOKUP(Tabulka4[[#This Row],[start. č.]],'3. REGISTRACE'!B:F,4,0))))</f>
        <v>-</v>
      </c>
      <c r="G115" s="18" t="str">
        <f>IF(ISBLANK(Tabulka4[[#This Row],[start. č.]]),"-",IF(Tabulka4[[#This Row],[příjmení a jméno]]="start. č. nebylo registrováno!","-",IF(VLOOKUP(Tabulka4[[#This Row],[start. č.]],'3. REGISTRACE'!B:F,5,0)=0,"-",VLOOKUP(Tabulka4[[#This Row],[start. č.]],'3. REGISTRACE'!B:F,5,0))))</f>
        <v>-</v>
      </c>
      <c r="H115" s="52"/>
      <c r="I115" s="48"/>
      <c r="J115" s="53"/>
      <c r="K115" s="42">
        <f>TIME(Tabulka4[[#This Row],[hod]],Tabulka4[[#This Row],[min]],Tabulka4[[#This Row],[sek]])</f>
        <v>0</v>
      </c>
      <c r="L115" s="18" t="str">
        <f>IF(ISBLANK(Tabulka4[[#This Row],[start. č.]]),"-",IF(Tabulka4[[#This Row],[příjmení a jméno]]="start. č. nebylo registrováno!","-",IF(VLOOKUP(Tabulka4[[#This Row],[start. č.]],'3. REGISTRACE'!B:G,6,0)=0,"-",VLOOKUP(Tabulka4[[#This Row],[start. č.]],'3. REGISTRACE'!B:G,6,0))))</f>
        <v>-</v>
      </c>
      <c r="M115" s="44" t="str">
        <f>IF(Tabulka4[[#This Row],[kategorie]]="-","-",COUNTIFS(G$10:G115,Tabulka4[[#This Row],[m/ž]],L$10:L115,Tabulka4[[#This Row],[kategorie]]))</f>
        <v>-</v>
      </c>
    </row>
    <row r="116" spans="2:13" x14ac:dyDescent="0.2">
      <c r="B116" s="44">
        <v>107</v>
      </c>
      <c r="C116" s="45"/>
      <c r="D116" s="21" t="str">
        <f>IF(ISBLANK(Tabulka4[[#This Row],[start. č.]]),"-",IF(ISERROR(VLOOKUP(Tabulka4[[#This Row],[start. č.]],'3. REGISTRACE'!B:F,2,0)),"start. č. nebylo registrováno!",VLOOKUP(Tabulka4[[#This Row],[start. č.]],'3. REGISTRACE'!B:F,2,0)))</f>
        <v>-</v>
      </c>
      <c r="E116" s="18" t="str">
        <f>IF(ISBLANK(Tabulka4[[#This Row],[start. č.]]),"-",IF(ISERROR(VLOOKUP(Tabulka4[[#This Row],[start. č.]],'3. REGISTRACE'!B:F,3,0)),"-",VLOOKUP(Tabulka4[[#This Row],[start. č.]],'3. REGISTRACE'!B:F,3,0)))</f>
        <v>-</v>
      </c>
      <c r="F116" s="46" t="str">
        <f>IF(ISBLANK(Tabulka4[[#This Row],[start. č.]]),"-",IF(Tabulka4[[#This Row],[příjmení a jméno]]="start. č. nebylo registrováno!","-",IF(VLOOKUP(Tabulka4[[#This Row],[start. č.]],'3. REGISTRACE'!B:F,4,0)=0,"-",VLOOKUP(Tabulka4[[#This Row],[start. č.]],'3. REGISTRACE'!B:F,4,0))))</f>
        <v>-</v>
      </c>
      <c r="G116" s="18" t="str">
        <f>IF(ISBLANK(Tabulka4[[#This Row],[start. č.]]),"-",IF(Tabulka4[[#This Row],[příjmení a jméno]]="start. č. nebylo registrováno!","-",IF(VLOOKUP(Tabulka4[[#This Row],[start. č.]],'3. REGISTRACE'!B:F,5,0)=0,"-",VLOOKUP(Tabulka4[[#This Row],[start. č.]],'3. REGISTRACE'!B:F,5,0))))</f>
        <v>-</v>
      </c>
      <c r="H116" s="52"/>
      <c r="I116" s="48"/>
      <c r="J116" s="53"/>
      <c r="K116" s="42">
        <f>TIME(Tabulka4[[#This Row],[hod]],Tabulka4[[#This Row],[min]],Tabulka4[[#This Row],[sek]])</f>
        <v>0</v>
      </c>
      <c r="L116" s="18" t="str">
        <f>IF(ISBLANK(Tabulka4[[#This Row],[start. č.]]),"-",IF(Tabulka4[[#This Row],[příjmení a jméno]]="start. č. nebylo registrováno!","-",IF(VLOOKUP(Tabulka4[[#This Row],[start. č.]],'3. REGISTRACE'!B:G,6,0)=0,"-",VLOOKUP(Tabulka4[[#This Row],[start. č.]],'3. REGISTRACE'!B:G,6,0))))</f>
        <v>-</v>
      </c>
      <c r="M116" s="44" t="str">
        <f>IF(Tabulka4[[#This Row],[kategorie]]="-","-",COUNTIFS(G$10:G116,Tabulka4[[#This Row],[m/ž]],L$10:L116,Tabulka4[[#This Row],[kategorie]]))</f>
        <v>-</v>
      </c>
    </row>
    <row r="117" spans="2:13" x14ac:dyDescent="0.2">
      <c r="B117" s="44">
        <v>108</v>
      </c>
      <c r="C117" s="45"/>
      <c r="D117" s="21" t="str">
        <f>IF(ISBLANK(Tabulka4[[#This Row],[start. č.]]),"-",IF(ISERROR(VLOOKUP(Tabulka4[[#This Row],[start. č.]],'3. REGISTRACE'!B:F,2,0)),"start. č. nebylo registrováno!",VLOOKUP(Tabulka4[[#This Row],[start. č.]],'3. REGISTRACE'!B:F,2,0)))</f>
        <v>-</v>
      </c>
      <c r="E117" s="18" t="str">
        <f>IF(ISBLANK(Tabulka4[[#This Row],[start. č.]]),"-",IF(ISERROR(VLOOKUP(Tabulka4[[#This Row],[start. č.]],'3. REGISTRACE'!B:F,3,0)),"-",VLOOKUP(Tabulka4[[#This Row],[start. č.]],'3. REGISTRACE'!B:F,3,0)))</f>
        <v>-</v>
      </c>
      <c r="F117" s="46" t="str">
        <f>IF(ISBLANK(Tabulka4[[#This Row],[start. č.]]),"-",IF(Tabulka4[[#This Row],[příjmení a jméno]]="start. č. nebylo registrováno!","-",IF(VLOOKUP(Tabulka4[[#This Row],[start. č.]],'3. REGISTRACE'!B:F,4,0)=0,"-",VLOOKUP(Tabulka4[[#This Row],[start. č.]],'3. REGISTRACE'!B:F,4,0))))</f>
        <v>-</v>
      </c>
      <c r="G117" s="18" t="str">
        <f>IF(ISBLANK(Tabulka4[[#This Row],[start. č.]]),"-",IF(Tabulka4[[#This Row],[příjmení a jméno]]="start. č. nebylo registrováno!","-",IF(VLOOKUP(Tabulka4[[#This Row],[start. č.]],'3. REGISTRACE'!B:F,5,0)=0,"-",VLOOKUP(Tabulka4[[#This Row],[start. č.]],'3. REGISTRACE'!B:F,5,0))))</f>
        <v>-</v>
      </c>
      <c r="H117" s="52"/>
      <c r="I117" s="48"/>
      <c r="J117" s="53"/>
      <c r="K117" s="42">
        <f>TIME(Tabulka4[[#This Row],[hod]],Tabulka4[[#This Row],[min]],Tabulka4[[#This Row],[sek]])</f>
        <v>0</v>
      </c>
      <c r="L117" s="18" t="str">
        <f>IF(ISBLANK(Tabulka4[[#This Row],[start. č.]]),"-",IF(Tabulka4[[#This Row],[příjmení a jméno]]="start. č. nebylo registrováno!","-",IF(VLOOKUP(Tabulka4[[#This Row],[start. č.]],'3. REGISTRACE'!B:G,6,0)=0,"-",VLOOKUP(Tabulka4[[#This Row],[start. č.]],'3. REGISTRACE'!B:G,6,0))))</f>
        <v>-</v>
      </c>
      <c r="M117" s="44" t="str">
        <f>IF(Tabulka4[[#This Row],[kategorie]]="-","-",COUNTIFS(G$10:G117,Tabulka4[[#This Row],[m/ž]],L$10:L117,Tabulka4[[#This Row],[kategorie]]))</f>
        <v>-</v>
      </c>
    </row>
    <row r="118" spans="2:13" x14ac:dyDescent="0.2">
      <c r="B118" s="44">
        <v>109</v>
      </c>
      <c r="C118" s="45"/>
      <c r="D118" s="21" t="str">
        <f>IF(ISBLANK(Tabulka4[[#This Row],[start. č.]]),"-",IF(ISERROR(VLOOKUP(Tabulka4[[#This Row],[start. č.]],'3. REGISTRACE'!B:F,2,0)),"start. č. nebylo registrováno!",VLOOKUP(Tabulka4[[#This Row],[start. č.]],'3. REGISTRACE'!B:F,2,0)))</f>
        <v>-</v>
      </c>
      <c r="E118" s="18" t="str">
        <f>IF(ISBLANK(Tabulka4[[#This Row],[start. č.]]),"-",IF(ISERROR(VLOOKUP(Tabulka4[[#This Row],[start. č.]],'3. REGISTRACE'!B:F,3,0)),"-",VLOOKUP(Tabulka4[[#This Row],[start. č.]],'3. REGISTRACE'!B:F,3,0)))</f>
        <v>-</v>
      </c>
      <c r="F118" s="46" t="str">
        <f>IF(ISBLANK(Tabulka4[[#This Row],[start. č.]]),"-",IF(Tabulka4[[#This Row],[příjmení a jméno]]="start. č. nebylo registrováno!","-",IF(VLOOKUP(Tabulka4[[#This Row],[start. č.]],'3. REGISTRACE'!B:F,4,0)=0,"-",VLOOKUP(Tabulka4[[#This Row],[start. č.]],'3. REGISTRACE'!B:F,4,0))))</f>
        <v>-</v>
      </c>
      <c r="G118" s="18" t="str">
        <f>IF(ISBLANK(Tabulka4[[#This Row],[start. č.]]),"-",IF(Tabulka4[[#This Row],[příjmení a jméno]]="start. č. nebylo registrováno!","-",IF(VLOOKUP(Tabulka4[[#This Row],[start. č.]],'3. REGISTRACE'!B:F,5,0)=0,"-",VLOOKUP(Tabulka4[[#This Row],[start. č.]],'3. REGISTRACE'!B:F,5,0))))</f>
        <v>-</v>
      </c>
      <c r="H118" s="52"/>
      <c r="I118" s="48"/>
      <c r="J118" s="53"/>
      <c r="K118" s="42">
        <f>TIME(Tabulka4[[#This Row],[hod]],Tabulka4[[#This Row],[min]],Tabulka4[[#This Row],[sek]])</f>
        <v>0</v>
      </c>
      <c r="L118" s="18" t="str">
        <f>IF(ISBLANK(Tabulka4[[#This Row],[start. č.]]),"-",IF(Tabulka4[[#This Row],[příjmení a jméno]]="start. č. nebylo registrováno!","-",IF(VLOOKUP(Tabulka4[[#This Row],[start. č.]],'3. REGISTRACE'!B:G,6,0)=0,"-",VLOOKUP(Tabulka4[[#This Row],[start. č.]],'3. REGISTRACE'!B:G,6,0))))</f>
        <v>-</v>
      </c>
      <c r="M118" s="44" t="str">
        <f>IF(Tabulka4[[#This Row],[kategorie]]="-","-",COUNTIFS(G$10:G118,Tabulka4[[#This Row],[m/ž]],L$10:L118,Tabulka4[[#This Row],[kategorie]]))</f>
        <v>-</v>
      </c>
    </row>
    <row r="119" spans="2:13" x14ac:dyDescent="0.2">
      <c r="B119" s="44">
        <v>110</v>
      </c>
      <c r="C119" s="45"/>
      <c r="D119" s="21" t="str">
        <f>IF(ISBLANK(Tabulka4[[#This Row],[start. č.]]),"-",IF(ISERROR(VLOOKUP(Tabulka4[[#This Row],[start. č.]],'3. REGISTRACE'!B:F,2,0)),"start. č. nebylo registrováno!",VLOOKUP(Tabulka4[[#This Row],[start. č.]],'3. REGISTRACE'!B:F,2,0)))</f>
        <v>-</v>
      </c>
      <c r="E119" s="18" t="str">
        <f>IF(ISBLANK(Tabulka4[[#This Row],[start. č.]]),"-",IF(ISERROR(VLOOKUP(Tabulka4[[#This Row],[start. č.]],'3. REGISTRACE'!B:F,3,0)),"-",VLOOKUP(Tabulka4[[#This Row],[start. č.]],'3. REGISTRACE'!B:F,3,0)))</f>
        <v>-</v>
      </c>
      <c r="F119" s="46" t="str">
        <f>IF(ISBLANK(Tabulka4[[#This Row],[start. č.]]),"-",IF(Tabulka4[[#This Row],[příjmení a jméno]]="start. č. nebylo registrováno!","-",IF(VLOOKUP(Tabulka4[[#This Row],[start. č.]],'3. REGISTRACE'!B:F,4,0)=0,"-",VLOOKUP(Tabulka4[[#This Row],[start. č.]],'3. REGISTRACE'!B:F,4,0))))</f>
        <v>-</v>
      </c>
      <c r="G119" s="18" t="str">
        <f>IF(ISBLANK(Tabulka4[[#This Row],[start. č.]]),"-",IF(Tabulka4[[#This Row],[příjmení a jméno]]="start. č. nebylo registrováno!","-",IF(VLOOKUP(Tabulka4[[#This Row],[start. č.]],'3. REGISTRACE'!B:F,5,0)=0,"-",VLOOKUP(Tabulka4[[#This Row],[start. č.]],'3. REGISTRACE'!B:F,5,0))))</f>
        <v>-</v>
      </c>
      <c r="H119" s="52"/>
      <c r="I119" s="48"/>
      <c r="J119" s="53"/>
      <c r="K119" s="42">
        <f>TIME(Tabulka4[[#This Row],[hod]],Tabulka4[[#This Row],[min]],Tabulka4[[#This Row],[sek]])</f>
        <v>0</v>
      </c>
      <c r="L119" s="18" t="str">
        <f>IF(ISBLANK(Tabulka4[[#This Row],[start. č.]]),"-",IF(Tabulka4[[#This Row],[příjmení a jméno]]="start. č. nebylo registrováno!","-",IF(VLOOKUP(Tabulka4[[#This Row],[start. č.]],'3. REGISTRACE'!B:G,6,0)=0,"-",VLOOKUP(Tabulka4[[#This Row],[start. č.]],'3. REGISTRACE'!B:G,6,0))))</f>
        <v>-</v>
      </c>
      <c r="M119" s="44" t="str">
        <f>IF(Tabulka4[[#This Row],[kategorie]]="-","-",COUNTIFS(G$10:G119,Tabulka4[[#This Row],[m/ž]],L$10:L119,Tabulka4[[#This Row],[kategorie]]))</f>
        <v>-</v>
      </c>
    </row>
    <row r="120" spans="2:13" x14ac:dyDescent="0.2">
      <c r="B120" s="44">
        <v>111</v>
      </c>
      <c r="C120" s="45"/>
      <c r="D120" s="21" t="str">
        <f>IF(ISBLANK(Tabulka4[[#This Row],[start. č.]]),"-",IF(ISERROR(VLOOKUP(Tabulka4[[#This Row],[start. č.]],'3. REGISTRACE'!B:F,2,0)),"start. č. nebylo registrováno!",VLOOKUP(Tabulka4[[#This Row],[start. č.]],'3. REGISTRACE'!B:F,2,0)))</f>
        <v>-</v>
      </c>
      <c r="E120" s="18" t="str">
        <f>IF(ISBLANK(Tabulka4[[#This Row],[start. č.]]),"-",IF(ISERROR(VLOOKUP(Tabulka4[[#This Row],[start. č.]],'3. REGISTRACE'!B:F,3,0)),"-",VLOOKUP(Tabulka4[[#This Row],[start. č.]],'3. REGISTRACE'!B:F,3,0)))</f>
        <v>-</v>
      </c>
      <c r="F120" s="46" t="str">
        <f>IF(ISBLANK(Tabulka4[[#This Row],[start. č.]]),"-",IF(Tabulka4[[#This Row],[příjmení a jméno]]="start. č. nebylo registrováno!","-",IF(VLOOKUP(Tabulka4[[#This Row],[start. č.]],'3. REGISTRACE'!B:F,4,0)=0,"-",VLOOKUP(Tabulka4[[#This Row],[start. č.]],'3. REGISTRACE'!B:F,4,0))))</f>
        <v>-</v>
      </c>
      <c r="G120" s="18" t="str">
        <f>IF(ISBLANK(Tabulka4[[#This Row],[start. č.]]),"-",IF(Tabulka4[[#This Row],[příjmení a jméno]]="start. č. nebylo registrováno!","-",IF(VLOOKUP(Tabulka4[[#This Row],[start. č.]],'3. REGISTRACE'!B:F,5,0)=0,"-",VLOOKUP(Tabulka4[[#This Row],[start. č.]],'3. REGISTRACE'!B:F,5,0))))</f>
        <v>-</v>
      </c>
      <c r="H120" s="52"/>
      <c r="I120" s="48"/>
      <c r="J120" s="53"/>
      <c r="K120" s="42">
        <f>TIME(Tabulka4[[#This Row],[hod]],Tabulka4[[#This Row],[min]],Tabulka4[[#This Row],[sek]])</f>
        <v>0</v>
      </c>
      <c r="L120" s="18" t="str">
        <f>IF(ISBLANK(Tabulka4[[#This Row],[start. č.]]),"-",IF(Tabulka4[[#This Row],[příjmení a jméno]]="start. č. nebylo registrováno!","-",IF(VLOOKUP(Tabulka4[[#This Row],[start. č.]],'3. REGISTRACE'!B:G,6,0)=0,"-",VLOOKUP(Tabulka4[[#This Row],[start. č.]],'3. REGISTRACE'!B:G,6,0))))</f>
        <v>-</v>
      </c>
      <c r="M120" s="44" t="str">
        <f>IF(Tabulka4[[#This Row],[kategorie]]="-","-",COUNTIFS(G$10:G120,Tabulka4[[#This Row],[m/ž]],L$10:L120,Tabulka4[[#This Row],[kategorie]]))</f>
        <v>-</v>
      </c>
    </row>
    <row r="121" spans="2:13" x14ac:dyDescent="0.2">
      <c r="B121" s="44">
        <v>112</v>
      </c>
      <c r="C121" s="45"/>
      <c r="D121" s="21" t="str">
        <f>IF(ISBLANK(Tabulka4[[#This Row],[start. č.]]),"-",IF(ISERROR(VLOOKUP(Tabulka4[[#This Row],[start. č.]],'3. REGISTRACE'!B:F,2,0)),"start. č. nebylo registrováno!",VLOOKUP(Tabulka4[[#This Row],[start. č.]],'3. REGISTRACE'!B:F,2,0)))</f>
        <v>-</v>
      </c>
      <c r="E121" s="18" t="str">
        <f>IF(ISBLANK(Tabulka4[[#This Row],[start. č.]]),"-",IF(ISERROR(VLOOKUP(Tabulka4[[#This Row],[start. č.]],'3. REGISTRACE'!B:F,3,0)),"-",VLOOKUP(Tabulka4[[#This Row],[start. č.]],'3. REGISTRACE'!B:F,3,0)))</f>
        <v>-</v>
      </c>
      <c r="F121" s="46" t="str">
        <f>IF(ISBLANK(Tabulka4[[#This Row],[start. č.]]),"-",IF(Tabulka4[[#This Row],[příjmení a jméno]]="start. č. nebylo registrováno!","-",IF(VLOOKUP(Tabulka4[[#This Row],[start. č.]],'3. REGISTRACE'!B:F,4,0)=0,"-",VLOOKUP(Tabulka4[[#This Row],[start. č.]],'3. REGISTRACE'!B:F,4,0))))</f>
        <v>-</v>
      </c>
      <c r="G121" s="18" t="str">
        <f>IF(ISBLANK(Tabulka4[[#This Row],[start. č.]]),"-",IF(Tabulka4[[#This Row],[příjmení a jméno]]="start. č. nebylo registrováno!","-",IF(VLOOKUP(Tabulka4[[#This Row],[start. č.]],'3. REGISTRACE'!B:F,5,0)=0,"-",VLOOKUP(Tabulka4[[#This Row],[start. č.]],'3. REGISTRACE'!B:F,5,0))))</f>
        <v>-</v>
      </c>
      <c r="H121" s="52"/>
      <c r="I121" s="48"/>
      <c r="J121" s="53"/>
      <c r="K121" s="42">
        <f>TIME(Tabulka4[[#This Row],[hod]],Tabulka4[[#This Row],[min]],Tabulka4[[#This Row],[sek]])</f>
        <v>0</v>
      </c>
      <c r="L121" s="18" t="str">
        <f>IF(ISBLANK(Tabulka4[[#This Row],[start. č.]]),"-",IF(Tabulka4[[#This Row],[příjmení a jméno]]="start. č. nebylo registrováno!","-",IF(VLOOKUP(Tabulka4[[#This Row],[start. č.]],'3. REGISTRACE'!B:G,6,0)=0,"-",VLOOKUP(Tabulka4[[#This Row],[start. č.]],'3. REGISTRACE'!B:G,6,0))))</f>
        <v>-</v>
      </c>
      <c r="M121" s="44" t="str">
        <f>IF(Tabulka4[[#This Row],[kategorie]]="-","-",COUNTIFS(G$10:G121,Tabulka4[[#This Row],[m/ž]],L$10:L121,Tabulka4[[#This Row],[kategorie]]))</f>
        <v>-</v>
      </c>
    </row>
    <row r="122" spans="2:13" x14ac:dyDescent="0.2">
      <c r="B122" s="44">
        <v>113</v>
      </c>
      <c r="C122" s="45"/>
      <c r="D122" s="21" t="str">
        <f>IF(ISBLANK(Tabulka4[[#This Row],[start. č.]]),"-",IF(ISERROR(VLOOKUP(Tabulka4[[#This Row],[start. č.]],'3. REGISTRACE'!B:F,2,0)),"start. č. nebylo registrováno!",VLOOKUP(Tabulka4[[#This Row],[start. č.]],'3. REGISTRACE'!B:F,2,0)))</f>
        <v>-</v>
      </c>
      <c r="E122" s="18" t="str">
        <f>IF(ISBLANK(Tabulka4[[#This Row],[start. č.]]),"-",IF(ISERROR(VLOOKUP(Tabulka4[[#This Row],[start. č.]],'3. REGISTRACE'!B:F,3,0)),"-",VLOOKUP(Tabulka4[[#This Row],[start. č.]],'3. REGISTRACE'!B:F,3,0)))</f>
        <v>-</v>
      </c>
      <c r="F122" s="46" t="str">
        <f>IF(ISBLANK(Tabulka4[[#This Row],[start. č.]]),"-",IF(Tabulka4[[#This Row],[příjmení a jméno]]="start. č. nebylo registrováno!","-",IF(VLOOKUP(Tabulka4[[#This Row],[start. č.]],'3. REGISTRACE'!B:F,4,0)=0,"-",VLOOKUP(Tabulka4[[#This Row],[start. č.]],'3. REGISTRACE'!B:F,4,0))))</f>
        <v>-</v>
      </c>
      <c r="G122" s="18" t="str">
        <f>IF(ISBLANK(Tabulka4[[#This Row],[start. č.]]),"-",IF(Tabulka4[[#This Row],[příjmení a jméno]]="start. č. nebylo registrováno!","-",IF(VLOOKUP(Tabulka4[[#This Row],[start. č.]],'3. REGISTRACE'!B:F,5,0)=0,"-",VLOOKUP(Tabulka4[[#This Row],[start. č.]],'3. REGISTRACE'!B:F,5,0))))</f>
        <v>-</v>
      </c>
      <c r="H122" s="52"/>
      <c r="I122" s="48"/>
      <c r="J122" s="53"/>
      <c r="K122" s="42">
        <f>TIME(Tabulka4[[#This Row],[hod]],Tabulka4[[#This Row],[min]],Tabulka4[[#This Row],[sek]])</f>
        <v>0</v>
      </c>
      <c r="L122" s="18" t="str">
        <f>IF(ISBLANK(Tabulka4[[#This Row],[start. č.]]),"-",IF(Tabulka4[[#This Row],[příjmení a jméno]]="start. č. nebylo registrováno!","-",IF(VLOOKUP(Tabulka4[[#This Row],[start. č.]],'3. REGISTRACE'!B:G,6,0)=0,"-",VLOOKUP(Tabulka4[[#This Row],[start. č.]],'3. REGISTRACE'!B:G,6,0))))</f>
        <v>-</v>
      </c>
      <c r="M122" s="44" t="str">
        <f>IF(Tabulka4[[#This Row],[kategorie]]="-","-",COUNTIFS(G$10:G122,Tabulka4[[#This Row],[m/ž]],L$10:L122,Tabulka4[[#This Row],[kategorie]]))</f>
        <v>-</v>
      </c>
    </row>
    <row r="123" spans="2:13" x14ac:dyDescent="0.2">
      <c r="B123" s="44">
        <v>114</v>
      </c>
      <c r="C123" s="45"/>
      <c r="D123" s="21" t="str">
        <f>IF(ISBLANK(Tabulka4[[#This Row],[start. č.]]),"-",IF(ISERROR(VLOOKUP(Tabulka4[[#This Row],[start. č.]],'3. REGISTRACE'!B:F,2,0)),"start. č. nebylo registrováno!",VLOOKUP(Tabulka4[[#This Row],[start. č.]],'3. REGISTRACE'!B:F,2,0)))</f>
        <v>-</v>
      </c>
      <c r="E123" s="18" t="str">
        <f>IF(ISBLANK(Tabulka4[[#This Row],[start. č.]]),"-",IF(ISERROR(VLOOKUP(Tabulka4[[#This Row],[start. č.]],'3. REGISTRACE'!B:F,3,0)),"-",VLOOKUP(Tabulka4[[#This Row],[start. č.]],'3. REGISTRACE'!B:F,3,0)))</f>
        <v>-</v>
      </c>
      <c r="F123" s="46" t="str">
        <f>IF(ISBLANK(Tabulka4[[#This Row],[start. č.]]),"-",IF(Tabulka4[[#This Row],[příjmení a jméno]]="start. č. nebylo registrováno!","-",IF(VLOOKUP(Tabulka4[[#This Row],[start. č.]],'3. REGISTRACE'!B:F,4,0)=0,"-",VLOOKUP(Tabulka4[[#This Row],[start. č.]],'3. REGISTRACE'!B:F,4,0))))</f>
        <v>-</v>
      </c>
      <c r="G123" s="18" t="str">
        <f>IF(ISBLANK(Tabulka4[[#This Row],[start. č.]]),"-",IF(Tabulka4[[#This Row],[příjmení a jméno]]="start. č. nebylo registrováno!","-",IF(VLOOKUP(Tabulka4[[#This Row],[start. č.]],'3. REGISTRACE'!B:F,5,0)=0,"-",VLOOKUP(Tabulka4[[#This Row],[start. č.]],'3. REGISTRACE'!B:F,5,0))))</f>
        <v>-</v>
      </c>
      <c r="H123" s="52"/>
      <c r="I123" s="48"/>
      <c r="J123" s="53"/>
      <c r="K123" s="42">
        <f>TIME(Tabulka4[[#This Row],[hod]],Tabulka4[[#This Row],[min]],Tabulka4[[#This Row],[sek]])</f>
        <v>0</v>
      </c>
      <c r="L123" s="18" t="str">
        <f>IF(ISBLANK(Tabulka4[[#This Row],[start. č.]]),"-",IF(Tabulka4[[#This Row],[příjmení a jméno]]="start. č. nebylo registrováno!","-",IF(VLOOKUP(Tabulka4[[#This Row],[start. č.]],'3. REGISTRACE'!B:G,6,0)=0,"-",VLOOKUP(Tabulka4[[#This Row],[start. č.]],'3. REGISTRACE'!B:G,6,0))))</f>
        <v>-</v>
      </c>
      <c r="M123" s="44" t="str">
        <f>IF(Tabulka4[[#This Row],[kategorie]]="-","-",COUNTIFS(G$10:G123,Tabulka4[[#This Row],[m/ž]],L$10:L123,Tabulka4[[#This Row],[kategorie]]))</f>
        <v>-</v>
      </c>
    </row>
    <row r="124" spans="2:13" x14ac:dyDescent="0.2">
      <c r="B124" s="44">
        <v>115</v>
      </c>
      <c r="C124" s="45"/>
      <c r="D124" s="21" t="str">
        <f>IF(ISBLANK(Tabulka4[[#This Row],[start. č.]]),"-",IF(ISERROR(VLOOKUP(Tabulka4[[#This Row],[start. č.]],'3. REGISTRACE'!B:F,2,0)),"start. č. nebylo registrováno!",VLOOKUP(Tabulka4[[#This Row],[start. č.]],'3. REGISTRACE'!B:F,2,0)))</f>
        <v>-</v>
      </c>
      <c r="E124" s="18" t="str">
        <f>IF(ISBLANK(Tabulka4[[#This Row],[start. č.]]),"-",IF(ISERROR(VLOOKUP(Tabulka4[[#This Row],[start. č.]],'3. REGISTRACE'!B:F,3,0)),"-",VLOOKUP(Tabulka4[[#This Row],[start. č.]],'3. REGISTRACE'!B:F,3,0)))</f>
        <v>-</v>
      </c>
      <c r="F124" s="46" t="str">
        <f>IF(ISBLANK(Tabulka4[[#This Row],[start. č.]]),"-",IF(Tabulka4[[#This Row],[příjmení a jméno]]="start. č. nebylo registrováno!","-",IF(VLOOKUP(Tabulka4[[#This Row],[start. č.]],'3. REGISTRACE'!B:F,4,0)=0,"-",VLOOKUP(Tabulka4[[#This Row],[start. č.]],'3. REGISTRACE'!B:F,4,0))))</f>
        <v>-</v>
      </c>
      <c r="G124" s="18" t="str">
        <f>IF(ISBLANK(Tabulka4[[#This Row],[start. č.]]),"-",IF(Tabulka4[[#This Row],[příjmení a jméno]]="start. č. nebylo registrováno!","-",IF(VLOOKUP(Tabulka4[[#This Row],[start. č.]],'3. REGISTRACE'!B:F,5,0)=0,"-",VLOOKUP(Tabulka4[[#This Row],[start. č.]],'3. REGISTRACE'!B:F,5,0))))</f>
        <v>-</v>
      </c>
      <c r="H124" s="52"/>
      <c r="I124" s="48"/>
      <c r="J124" s="53"/>
      <c r="K124" s="42">
        <f>TIME(Tabulka4[[#This Row],[hod]],Tabulka4[[#This Row],[min]],Tabulka4[[#This Row],[sek]])</f>
        <v>0</v>
      </c>
      <c r="L124" s="18" t="str">
        <f>IF(ISBLANK(Tabulka4[[#This Row],[start. č.]]),"-",IF(Tabulka4[[#This Row],[příjmení a jméno]]="start. č. nebylo registrováno!","-",IF(VLOOKUP(Tabulka4[[#This Row],[start. č.]],'3. REGISTRACE'!B:G,6,0)=0,"-",VLOOKUP(Tabulka4[[#This Row],[start. č.]],'3. REGISTRACE'!B:G,6,0))))</f>
        <v>-</v>
      </c>
      <c r="M124" s="44" t="str">
        <f>IF(Tabulka4[[#This Row],[kategorie]]="-","-",COUNTIFS(G$10:G124,Tabulka4[[#This Row],[m/ž]],L$10:L124,Tabulka4[[#This Row],[kategorie]]))</f>
        <v>-</v>
      </c>
    </row>
    <row r="125" spans="2:13" x14ac:dyDescent="0.2">
      <c r="B125" s="44">
        <v>116</v>
      </c>
      <c r="C125" s="45"/>
      <c r="D125" s="21" t="str">
        <f>IF(ISBLANK(Tabulka4[[#This Row],[start. č.]]),"-",IF(ISERROR(VLOOKUP(Tabulka4[[#This Row],[start. č.]],'3. REGISTRACE'!B:F,2,0)),"start. č. nebylo registrováno!",VLOOKUP(Tabulka4[[#This Row],[start. č.]],'3. REGISTRACE'!B:F,2,0)))</f>
        <v>-</v>
      </c>
      <c r="E125" s="18" t="str">
        <f>IF(ISBLANK(Tabulka4[[#This Row],[start. č.]]),"-",IF(ISERROR(VLOOKUP(Tabulka4[[#This Row],[start. č.]],'3. REGISTRACE'!B:F,3,0)),"-",VLOOKUP(Tabulka4[[#This Row],[start. č.]],'3. REGISTRACE'!B:F,3,0)))</f>
        <v>-</v>
      </c>
      <c r="F125" s="46" t="str">
        <f>IF(ISBLANK(Tabulka4[[#This Row],[start. č.]]),"-",IF(Tabulka4[[#This Row],[příjmení a jméno]]="start. č. nebylo registrováno!","-",IF(VLOOKUP(Tabulka4[[#This Row],[start. č.]],'3. REGISTRACE'!B:F,4,0)=0,"-",VLOOKUP(Tabulka4[[#This Row],[start. č.]],'3. REGISTRACE'!B:F,4,0))))</f>
        <v>-</v>
      </c>
      <c r="G125" s="18" t="str">
        <f>IF(ISBLANK(Tabulka4[[#This Row],[start. č.]]),"-",IF(Tabulka4[[#This Row],[příjmení a jméno]]="start. č. nebylo registrováno!","-",IF(VLOOKUP(Tabulka4[[#This Row],[start. č.]],'3. REGISTRACE'!B:F,5,0)=0,"-",VLOOKUP(Tabulka4[[#This Row],[start. č.]],'3. REGISTRACE'!B:F,5,0))))</f>
        <v>-</v>
      </c>
      <c r="H125" s="52"/>
      <c r="I125" s="48"/>
      <c r="J125" s="53"/>
      <c r="K125" s="42">
        <f>TIME(Tabulka4[[#This Row],[hod]],Tabulka4[[#This Row],[min]],Tabulka4[[#This Row],[sek]])</f>
        <v>0</v>
      </c>
      <c r="L125" s="18" t="str">
        <f>IF(ISBLANK(Tabulka4[[#This Row],[start. č.]]),"-",IF(Tabulka4[[#This Row],[příjmení a jméno]]="start. č. nebylo registrováno!","-",IF(VLOOKUP(Tabulka4[[#This Row],[start. č.]],'3. REGISTRACE'!B:G,6,0)=0,"-",VLOOKUP(Tabulka4[[#This Row],[start. č.]],'3. REGISTRACE'!B:G,6,0))))</f>
        <v>-</v>
      </c>
      <c r="M125" s="44" t="str">
        <f>IF(Tabulka4[[#This Row],[kategorie]]="-","-",COUNTIFS(G$10:G125,Tabulka4[[#This Row],[m/ž]],L$10:L125,Tabulka4[[#This Row],[kategorie]]))</f>
        <v>-</v>
      </c>
    </row>
    <row r="126" spans="2:13" x14ac:dyDescent="0.2">
      <c r="B126" s="44">
        <v>117</v>
      </c>
      <c r="C126" s="45"/>
      <c r="D126" s="21" t="str">
        <f>IF(ISBLANK(Tabulka4[[#This Row],[start. č.]]),"-",IF(ISERROR(VLOOKUP(Tabulka4[[#This Row],[start. č.]],'3. REGISTRACE'!B:F,2,0)),"start. č. nebylo registrováno!",VLOOKUP(Tabulka4[[#This Row],[start. č.]],'3. REGISTRACE'!B:F,2,0)))</f>
        <v>-</v>
      </c>
      <c r="E126" s="18" t="str">
        <f>IF(ISBLANK(Tabulka4[[#This Row],[start. č.]]),"-",IF(ISERROR(VLOOKUP(Tabulka4[[#This Row],[start. č.]],'3. REGISTRACE'!B:F,3,0)),"-",VLOOKUP(Tabulka4[[#This Row],[start. č.]],'3. REGISTRACE'!B:F,3,0)))</f>
        <v>-</v>
      </c>
      <c r="F126" s="46" t="str">
        <f>IF(ISBLANK(Tabulka4[[#This Row],[start. č.]]),"-",IF(Tabulka4[[#This Row],[příjmení a jméno]]="start. č. nebylo registrováno!","-",IF(VLOOKUP(Tabulka4[[#This Row],[start. č.]],'3. REGISTRACE'!B:F,4,0)=0,"-",VLOOKUP(Tabulka4[[#This Row],[start. č.]],'3. REGISTRACE'!B:F,4,0))))</f>
        <v>-</v>
      </c>
      <c r="G126" s="18" t="str">
        <f>IF(ISBLANK(Tabulka4[[#This Row],[start. č.]]),"-",IF(Tabulka4[[#This Row],[příjmení a jméno]]="start. č. nebylo registrováno!","-",IF(VLOOKUP(Tabulka4[[#This Row],[start. č.]],'3. REGISTRACE'!B:F,5,0)=0,"-",VLOOKUP(Tabulka4[[#This Row],[start. č.]],'3. REGISTRACE'!B:F,5,0))))</f>
        <v>-</v>
      </c>
      <c r="H126" s="52"/>
      <c r="I126" s="48"/>
      <c r="J126" s="53"/>
      <c r="K126" s="42">
        <f>TIME(Tabulka4[[#This Row],[hod]],Tabulka4[[#This Row],[min]],Tabulka4[[#This Row],[sek]])</f>
        <v>0</v>
      </c>
      <c r="L126" s="18" t="str">
        <f>IF(ISBLANK(Tabulka4[[#This Row],[start. č.]]),"-",IF(Tabulka4[[#This Row],[příjmení a jméno]]="start. č. nebylo registrováno!","-",IF(VLOOKUP(Tabulka4[[#This Row],[start. č.]],'3. REGISTRACE'!B:G,6,0)=0,"-",VLOOKUP(Tabulka4[[#This Row],[start. č.]],'3. REGISTRACE'!B:G,6,0))))</f>
        <v>-</v>
      </c>
      <c r="M126" s="44" t="str">
        <f>IF(Tabulka4[[#This Row],[kategorie]]="-","-",COUNTIFS(G$10:G126,Tabulka4[[#This Row],[m/ž]],L$10:L126,Tabulka4[[#This Row],[kategorie]]))</f>
        <v>-</v>
      </c>
    </row>
    <row r="127" spans="2:13" x14ac:dyDescent="0.2">
      <c r="B127" s="44">
        <v>118</v>
      </c>
      <c r="C127" s="45"/>
      <c r="D127" s="21" t="str">
        <f>IF(ISBLANK(Tabulka4[[#This Row],[start. č.]]),"-",IF(ISERROR(VLOOKUP(Tabulka4[[#This Row],[start. č.]],'3. REGISTRACE'!B:F,2,0)),"start. č. nebylo registrováno!",VLOOKUP(Tabulka4[[#This Row],[start. č.]],'3. REGISTRACE'!B:F,2,0)))</f>
        <v>-</v>
      </c>
      <c r="E127" s="18" t="str">
        <f>IF(ISBLANK(Tabulka4[[#This Row],[start. č.]]),"-",IF(ISERROR(VLOOKUP(Tabulka4[[#This Row],[start. č.]],'3. REGISTRACE'!B:F,3,0)),"-",VLOOKUP(Tabulka4[[#This Row],[start. č.]],'3. REGISTRACE'!B:F,3,0)))</f>
        <v>-</v>
      </c>
      <c r="F127" s="46" t="str">
        <f>IF(ISBLANK(Tabulka4[[#This Row],[start. č.]]),"-",IF(Tabulka4[[#This Row],[příjmení a jméno]]="start. č. nebylo registrováno!","-",IF(VLOOKUP(Tabulka4[[#This Row],[start. č.]],'3. REGISTRACE'!B:F,4,0)=0,"-",VLOOKUP(Tabulka4[[#This Row],[start. č.]],'3. REGISTRACE'!B:F,4,0))))</f>
        <v>-</v>
      </c>
      <c r="G127" s="18" t="str">
        <f>IF(ISBLANK(Tabulka4[[#This Row],[start. č.]]),"-",IF(Tabulka4[[#This Row],[příjmení a jméno]]="start. č. nebylo registrováno!","-",IF(VLOOKUP(Tabulka4[[#This Row],[start. č.]],'3. REGISTRACE'!B:F,5,0)=0,"-",VLOOKUP(Tabulka4[[#This Row],[start. č.]],'3. REGISTRACE'!B:F,5,0))))</f>
        <v>-</v>
      </c>
      <c r="H127" s="52"/>
      <c r="I127" s="48"/>
      <c r="J127" s="53"/>
      <c r="K127" s="42">
        <f>TIME(Tabulka4[[#This Row],[hod]],Tabulka4[[#This Row],[min]],Tabulka4[[#This Row],[sek]])</f>
        <v>0</v>
      </c>
      <c r="L127" s="18" t="str">
        <f>IF(ISBLANK(Tabulka4[[#This Row],[start. č.]]),"-",IF(Tabulka4[[#This Row],[příjmení a jméno]]="start. č. nebylo registrováno!","-",IF(VLOOKUP(Tabulka4[[#This Row],[start. č.]],'3. REGISTRACE'!B:G,6,0)=0,"-",VLOOKUP(Tabulka4[[#This Row],[start. č.]],'3. REGISTRACE'!B:G,6,0))))</f>
        <v>-</v>
      </c>
      <c r="M127" s="44" t="str">
        <f>IF(Tabulka4[[#This Row],[kategorie]]="-","-",COUNTIFS(G$10:G127,Tabulka4[[#This Row],[m/ž]],L$10:L127,Tabulka4[[#This Row],[kategorie]]))</f>
        <v>-</v>
      </c>
    </row>
    <row r="128" spans="2:13" x14ac:dyDescent="0.2">
      <c r="B128" s="44">
        <v>119</v>
      </c>
      <c r="C128" s="45"/>
      <c r="D128" s="21" t="str">
        <f>IF(ISBLANK(Tabulka4[[#This Row],[start. č.]]),"-",IF(ISERROR(VLOOKUP(Tabulka4[[#This Row],[start. č.]],'3. REGISTRACE'!B:F,2,0)),"start. č. nebylo registrováno!",VLOOKUP(Tabulka4[[#This Row],[start. č.]],'3. REGISTRACE'!B:F,2,0)))</f>
        <v>-</v>
      </c>
      <c r="E128" s="18" t="str">
        <f>IF(ISBLANK(Tabulka4[[#This Row],[start. č.]]),"-",IF(ISERROR(VLOOKUP(Tabulka4[[#This Row],[start. č.]],'3. REGISTRACE'!B:F,3,0)),"-",VLOOKUP(Tabulka4[[#This Row],[start. č.]],'3. REGISTRACE'!B:F,3,0)))</f>
        <v>-</v>
      </c>
      <c r="F128" s="46" t="str">
        <f>IF(ISBLANK(Tabulka4[[#This Row],[start. č.]]),"-",IF(Tabulka4[[#This Row],[příjmení a jméno]]="start. č. nebylo registrováno!","-",IF(VLOOKUP(Tabulka4[[#This Row],[start. č.]],'3. REGISTRACE'!B:F,4,0)=0,"-",VLOOKUP(Tabulka4[[#This Row],[start. č.]],'3. REGISTRACE'!B:F,4,0))))</f>
        <v>-</v>
      </c>
      <c r="G128" s="18" t="str">
        <f>IF(ISBLANK(Tabulka4[[#This Row],[start. č.]]),"-",IF(Tabulka4[[#This Row],[příjmení a jméno]]="start. č. nebylo registrováno!","-",IF(VLOOKUP(Tabulka4[[#This Row],[start. č.]],'3. REGISTRACE'!B:F,5,0)=0,"-",VLOOKUP(Tabulka4[[#This Row],[start. č.]],'3. REGISTRACE'!B:F,5,0))))</f>
        <v>-</v>
      </c>
      <c r="H128" s="52"/>
      <c r="I128" s="48"/>
      <c r="J128" s="53"/>
      <c r="K128" s="42">
        <f>TIME(Tabulka4[[#This Row],[hod]],Tabulka4[[#This Row],[min]],Tabulka4[[#This Row],[sek]])</f>
        <v>0</v>
      </c>
      <c r="L128" s="18" t="str">
        <f>IF(ISBLANK(Tabulka4[[#This Row],[start. č.]]),"-",IF(Tabulka4[[#This Row],[příjmení a jméno]]="start. č. nebylo registrováno!","-",IF(VLOOKUP(Tabulka4[[#This Row],[start. č.]],'3. REGISTRACE'!B:G,6,0)=0,"-",VLOOKUP(Tabulka4[[#This Row],[start. č.]],'3. REGISTRACE'!B:G,6,0))))</f>
        <v>-</v>
      </c>
      <c r="M128" s="44" t="str">
        <f>IF(Tabulka4[[#This Row],[kategorie]]="-","-",COUNTIFS(G$10:G128,Tabulka4[[#This Row],[m/ž]],L$10:L128,Tabulka4[[#This Row],[kategorie]]))</f>
        <v>-</v>
      </c>
    </row>
    <row r="129" spans="2:13" x14ac:dyDescent="0.2">
      <c r="B129" s="44">
        <v>120</v>
      </c>
      <c r="C129" s="45"/>
      <c r="D129" s="21" t="str">
        <f>IF(ISBLANK(Tabulka4[[#This Row],[start. č.]]),"-",IF(ISERROR(VLOOKUP(Tabulka4[[#This Row],[start. č.]],'3. REGISTRACE'!B:F,2,0)),"start. č. nebylo registrováno!",VLOOKUP(Tabulka4[[#This Row],[start. č.]],'3. REGISTRACE'!B:F,2,0)))</f>
        <v>-</v>
      </c>
      <c r="E129" s="18" t="str">
        <f>IF(ISBLANK(Tabulka4[[#This Row],[start. č.]]),"-",IF(ISERROR(VLOOKUP(Tabulka4[[#This Row],[start. č.]],'3. REGISTRACE'!B:F,3,0)),"-",VLOOKUP(Tabulka4[[#This Row],[start. č.]],'3. REGISTRACE'!B:F,3,0)))</f>
        <v>-</v>
      </c>
      <c r="F129" s="46" t="str">
        <f>IF(ISBLANK(Tabulka4[[#This Row],[start. č.]]),"-",IF(Tabulka4[[#This Row],[příjmení a jméno]]="start. č. nebylo registrováno!","-",IF(VLOOKUP(Tabulka4[[#This Row],[start. č.]],'3. REGISTRACE'!B:F,4,0)=0,"-",VLOOKUP(Tabulka4[[#This Row],[start. č.]],'3. REGISTRACE'!B:F,4,0))))</f>
        <v>-</v>
      </c>
      <c r="G129" s="18" t="str">
        <f>IF(ISBLANK(Tabulka4[[#This Row],[start. č.]]),"-",IF(Tabulka4[[#This Row],[příjmení a jméno]]="start. č. nebylo registrováno!","-",IF(VLOOKUP(Tabulka4[[#This Row],[start. č.]],'3. REGISTRACE'!B:F,5,0)=0,"-",VLOOKUP(Tabulka4[[#This Row],[start. č.]],'3. REGISTRACE'!B:F,5,0))))</f>
        <v>-</v>
      </c>
      <c r="H129" s="52"/>
      <c r="I129" s="48"/>
      <c r="J129" s="53"/>
      <c r="K129" s="42">
        <f>TIME(Tabulka4[[#This Row],[hod]],Tabulka4[[#This Row],[min]],Tabulka4[[#This Row],[sek]])</f>
        <v>0</v>
      </c>
      <c r="L129" s="18" t="str">
        <f>IF(ISBLANK(Tabulka4[[#This Row],[start. č.]]),"-",IF(Tabulka4[[#This Row],[příjmení a jméno]]="start. č. nebylo registrováno!","-",IF(VLOOKUP(Tabulka4[[#This Row],[start. č.]],'3. REGISTRACE'!B:G,6,0)=0,"-",VLOOKUP(Tabulka4[[#This Row],[start. č.]],'3. REGISTRACE'!B:G,6,0))))</f>
        <v>-</v>
      </c>
      <c r="M129" s="44" t="str">
        <f>IF(Tabulka4[[#This Row],[kategorie]]="-","-",COUNTIFS(G$10:G129,Tabulka4[[#This Row],[m/ž]],L$10:L129,Tabulka4[[#This Row],[kategorie]]))</f>
        <v>-</v>
      </c>
    </row>
    <row r="130" spans="2:13" x14ac:dyDescent="0.2">
      <c r="B130" s="44">
        <v>121</v>
      </c>
      <c r="C130" s="45"/>
      <c r="D130" s="21" t="str">
        <f>IF(ISBLANK(Tabulka4[[#This Row],[start. č.]]),"-",IF(ISERROR(VLOOKUP(Tabulka4[[#This Row],[start. č.]],'3. REGISTRACE'!B:F,2,0)),"start. č. nebylo registrováno!",VLOOKUP(Tabulka4[[#This Row],[start. č.]],'3. REGISTRACE'!B:F,2,0)))</f>
        <v>-</v>
      </c>
      <c r="E130" s="18" t="str">
        <f>IF(ISBLANK(Tabulka4[[#This Row],[start. č.]]),"-",IF(ISERROR(VLOOKUP(Tabulka4[[#This Row],[start. č.]],'3. REGISTRACE'!B:F,3,0)),"-",VLOOKUP(Tabulka4[[#This Row],[start. č.]],'3. REGISTRACE'!B:F,3,0)))</f>
        <v>-</v>
      </c>
      <c r="F130" s="46" t="str">
        <f>IF(ISBLANK(Tabulka4[[#This Row],[start. č.]]),"-",IF(Tabulka4[[#This Row],[příjmení a jméno]]="start. č. nebylo registrováno!","-",IF(VLOOKUP(Tabulka4[[#This Row],[start. č.]],'3. REGISTRACE'!B:F,4,0)=0,"-",VLOOKUP(Tabulka4[[#This Row],[start. č.]],'3. REGISTRACE'!B:F,4,0))))</f>
        <v>-</v>
      </c>
      <c r="G130" s="18" t="str">
        <f>IF(ISBLANK(Tabulka4[[#This Row],[start. č.]]),"-",IF(Tabulka4[[#This Row],[příjmení a jméno]]="start. č. nebylo registrováno!","-",IF(VLOOKUP(Tabulka4[[#This Row],[start. č.]],'3. REGISTRACE'!B:F,5,0)=0,"-",VLOOKUP(Tabulka4[[#This Row],[start. č.]],'3. REGISTRACE'!B:F,5,0))))</f>
        <v>-</v>
      </c>
      <c r="H130" s="52"/>
      <c r="I130" s="48"/>
      <c r="J130" s="53"/>
      <c r="K130" s="42">
        <f>TIME(Tabulka4[[#This Row],[hod]],Tabulka4[[#This Row],[min]],Tabulka4[[#This Row],[sek]])</f>
        <v>0</v>
      </c>
      <c r="L130" s="18" t="str">
        <f>IF(ISBLANK(Tabulka4[[#This Row],[start. č.]]),"-",IF(Tabulka4[[#This Row],[příjmení a jméno]]="start. č. nebylo registrováno!","-",IF(VLOOKUP(Tabulka4[[#This Row],[start. č.]],'3. REGISTRACE'!B:G,6,0)=0,"-",VLOOKUP(Tabulka4[[#This Row],[start. č.]],'3. REGISTRACE'!B:G,6,0))))</f>
        <v>-</v>
      </c>
      <c r="M130" s="44" t="str">
        <f>IF(Tabulka4[[#This Row],[kategorie]]="-","-",COUNTIFS(G$10:G130,Tabulka4[[#This Row],[m/ž]],L$10:L130,Tabulka4[[#This Row],[kategorie]]))</f>
        <v>-</v>
      </c>
    </row>
    <row r="131" spans="2:13" x14ac:dyDescent="0.2">
      <c r="B131" s="44">
        <v>122</v>
      </c>
      <c r="C131" s="45"/>
      <c r="D131" s="21" t="str">
        <f>IF(ISBLANK(Tabulka4[[#This Row],[start. č.]]),"-",IF(ISERROR(VLOOKUP(Tabulka4[[#This Row],[start. č.]],'3. REGISTRACE'!B:F,2,0)),"start. č. nebylo registrováno!",VLOOKUP(Tabulka4[[#This Row],[start. č.]],'3. REGISTRACE'!B:F,2,0)))</f>
        <v>-</v>
      </c>
      <c r="E131" s="18" t="str">
        <f>IF(ISBLANK(Tabulka4[[#This Row],[start. č.]]),"-",IF(ISERROR(VLOOKUP(Tabulka4[[#This Row],[start. č.]],'3. REGISTRACE'!B:F,3,0)),"-",VLOOKUP(Tabulka4[[#This Row],[start. č.]],'3. REGISTRACE'!B:F,3,0)))</f>
        <v>-</v>
      </c>
      <c r="F131" s="46" t="str">
        <f>IF(ISBLANK(Tabulka4[[#This Row],[start. č.]]),"-",IF(Tabulka4[[#This Row],[příjmení a jméno]]="start. č. nebylo registrováno!","-",IF(VLOOKUP(Tabulka4[[#This Row],[start. č.]],'3. REGISTRACE'!B:F,4,0)=0,"-",VLOOKUP(Tabulka4[[#This Row],[start. č.]],'3. REGISTRACE'!B:F,4,0))))</f>
        <v>-</v>
      </c>
      <c r="G131" s="18" t="str">
        <f>IF(ISBLANK(Tabulka4[[#This Row],[start. č.]]),"-",IF(Tabulka4[[#This Row],[příjmení a jméno]]="start. č. nebylo registrováno!","-",IF(VLOOKUP(Tabulka4[[#This Row],[start. č.]],'3. REGISTRACE'!B:F,5,0)=0,"-",VLOOKUP(Tabulka4[[#This Row],[start. č.]],'3. REGISTRACE'!B:F,5,0))))</f>
        <v>-</v>
      </c>
      <c r="H131" s="52"/>
      <c r="I131" s="48"/>
      <c r="J131" s="53"/>
      <c r="K131" s="42">
        <f>TIME(Tabulka4[[#This Row],[hod]],Tabulka4[[#This Row],[min]],Tabulka4[[#This Row],[sek]])</f>
        <v>0</v>
      </c>
      <c r="L131" s="18" t="str">
        <f>IF(ISBLANK(Tabulka4[[#This Row],[start. č.]]),"-",IF(Tabulka4[[#This Row],[příjmení a jméno]]="start. č. nebylo registrováno!","-",IF(VLOOKUP(Tabulka4[[#This Row],[start. č.]],'3. REGISTRACE'!B:G,6,0)=0,"-",VLOOKUP(Tabulka4[[#This Row],[start. č.]],'3. REGISTRACE'!B:G,6,0))))</f>
        <v>-</v>
      </c>
      <c r="M131" s="44" t="str">
        <f>IF(Tabulka4[[#This Row],[kategorie]]="-","-",COUNTIFS(G$10:G131,Tabulka4[[#This Row],[m/ž]],L$10:L131,Tabulka4[[#This Row],[kategorie]]))</f>
        <v>-</v>
      </c>
    </row>
    <row r="132" spans="2:13" x14ac:dyDescent="0.2">
      <c r="B132" s="44">
        <v>123</v>
      </c>
      <c r="C132" s="45"/>
      <c r="D132" s="21" t="str">
        <f>IF(ISBLANK(Tabulka4[[#This Row],[start. č.]]),"-",IF(ISERROR(VLOOKUP(Tabulka4[[#This Row],[start. č.]],'3. REGISTRACE'!B:F,2,0)),"start. č. nebylo registrováno!",VLOOKUP(Tabulka4[[#This Row],[start. č.]],'3. REGISTRACE'!B:F,2,0)))</f>
        <v>-</v>
      </c>
      <c r="E132" s="18" t="str">
        <f>IF(ISBLANK(Tabulka4[[#This Row],[start. č.]]),"-",IF(ISERROR(VLOOKUP(Tabulka4[[#This Row],[start. č.]],'3. REGISTRACE'!B:F,3,0)),"-",VLOOKUP(Tabulka4[[#This Row],[start. č.]],'3. REGISTRACE'!B:F,3,0)))</f>
        <v>-</v>
      </c>
      <c r="F132" s="46" t="str">
        <f>IF(ISBLANK(Tabulka4[[#This Row],[start. č.]]),"-",IF(Tabulka4[[#This Row],[příjmení a jméno]]="start. č. nebylo registrováno!","-",IF(VLOOKUP(Tabulka4[[#This Row],[start. č.]],'3. REGISTRACE'!B:F,4,0)=0,"-",VLOOKUP(Tabulka4[[#This Row],[start. č.]],'3. REGISTRACE'!B:F,4,0))))</f>
        <v>-</v>
      </c>
      <c r="G132" s="18" t="str">
        <f>IF(ISBLANK(Tabulka4[[#This Row],[start. č.]]),"-",IF(Tabulka4[[#This Row],[příjmení a jméno]]="start. č. nebylo registrováno!","-",IF(VLOOKUP(Tabulka4[[#This Row],[start. č.]],'3. REGISTRACE'!B:F,5,0)=0,"-",VLOOKUP(Tabulka4[[#This Row],[start. č.]],'3. REGISTRACE'!B:F,5,0))))</f>
        <v>-</v>
      </c>
      <c r="H132" s="52"/>
      <c r="I132" s="48"/>
      <c r="J132" s="53"/>
      <c r="K132" s="42">
        <f>TIME(Tabulka4[[#This Row],[hod]],Tabulka4[[#This Row],[min]],Tabulka4[[#This Row],[sek]])</f>
        <v>0</v>
      </c>
      <c r="L132" s="18" t="str">
        <f>IF(ISBLANK(Tabulka4[[#This Row],[start. č.]]),"-",IF(Tabulka4[[#This Row],[příjmení a jméno]]="start. č. nebylo registrováno!","-",IF(VLOOKUP(Tabulka4[[#This Row],[start. č.]],'3. REGISTRACE'!B:G,6,0)=0,"-",VLOOKUP(Tabulka4[[#This Row],[start. č.]],'3. REGISTRACE'!B:G,6,0))))</f>
        <v>-</v>
      </c>
      <c r="M132" s="44" t="str">
        <f>IF(Tabulka4[[#This Row],[kategorie]]="-","-",COUNTIFS(G$10:G132,Tabulka4[[#This Row],[m/ž]],L$10:L132,Tabulka4[[#This Row],[kategorie]]))</f>
        <v>-</v>
      </c>
    </row>
    <row r="133" spans="2:13" x14ac:dyDescent="0.2">
      <c r="B133" s="44">
        <v>124</v>
      </c>
      <c r="C133" s="45"/>
      <c r="D133" s="21" t="str">
        <f>IF(ISBLANK(Tabulka4[[#This Row],[start. č.]]),"-",IF(ISERROR(VLOOKUP(Tabulka4[[#This Row],[start. č.]],'3. REGISTRACE'!B:F,2,0)),"start. č. nebylo registrováno!",VLOOKUP(Tabulka4[[#This Row],[start. č.]],'3. REGISTRACE'!B:F,2,0)))</f>
        <v>-</v>
      </c>
      <c r="E133" s="18" t="str">
        <f>IF(ISBLANK(Tabulka4[[#This Row],[start. č.]]),"-",IF(ISERROR(VLOOKUP(Tabulka4[[#This Row],[start. č.]],'3. REGISTRACE'!B:F,3,0)),"-",VLOOKUP(Tabulka4[[#This Row],[start. č.]],'3. REGISTRACE'!B:F,3,0)))</f>
        <v>-</v>
      </c>
      <c r="F133" s="46" t="str">
        <f>IF(ISBLANK(Tabulka4[[#This Row],[start. č.]]),"-",IF(Tabulka4[[#This Row],[příjmení a jméno]]="start. č. nebylo registrováno!","-",IF(VLOOKUP(Tabulka4[[#This Row],[start. č.]],'3. REGISTRACE'!B:F,4,0)=0,"-",VLOOKUP(Tabulka4[[#This Row],[start. č.]],'3. REGISTRACE'!B:F,4,0))))</f>
        <v>-</v>
      </c>
      <c r="G133" s="18" t="str">
        <f>IF(ISBLANK(Tabulka4[[#This Row],[start. č.]]),"-",IF(Tabulka4[[#This Row],[příjmení a jméno]]="start. č. nebylo registrováno!","-",IF(VLOOKUP(Tabulka4[[#This Row],[start. č.]],'3. REGISTRACE'!B:F,5,0)=0,"-",VLOOKUP(Tabulka4[[#This Row],[start. č.]],'3. REGISTRACE'!B:F,5,0))))</f>
        <v>-</v>
      </c>
      <c r="H133" s="52"/>
      <c r="I133" s="48"/>
      <c r="J133" s="53"/>
      <c r="K133" s="42">
        <f>TIME(Tabulka4[[#This Row],[hod]],Tabulka4[[#This Row],[min]],Tabulka4[[#This Row],[sek]])</f>
        <v>0</v>
      </c>
      <c r="L133" s="18" t="str">
        <f>IF(ISBLANK(Tabulka4[[#This Row],[start. č.]]),"-",IF(Tabulka4[[#This Row],[příjmení a jméno]]="start. č. nebylo registrováno!","-",IF(VLOOKUP(Tabulka4[[#This Row],[start. č.]],'3. REGISTRACE'!B:G,6,0)=0,"-",VLOOKUP(Tabulka4[[#This Row],[start. č.]],'3. REGISTRACE'!B:G,6,0))))</f>
        <v>-</v>
      </c>
      <c r="M133" s="44" t="str">
        <f>IF(Tabulka4[[#This Row],[kategorie]]="-","-",COUNTIFS(G$10:G133,Tabulka4[[#This Row],[m/ž]],L$10:L133,Tabulka4[[#This Row],[kategorie]]))</f>
        <v>-</v>
      </c>
    </row>
    <row r="134" spans="2:13" x14ac:dyDescent="0.2">
      <c r="B134" s="44">
        <v>125</v>
      </c>
      <c r="C134" s="45"/>
      <c r="D134" s="21" t="str">
        <f>IF(ISBLANK(Tabulka4[[#This Row],[start. č.]]),"-",IF(ISERROR(VLOOKUP(Tabulka4[[#This Row],[start. č.]],'3. REGISTRACE'!B:F,2,0)),"start. č. nebylo registrováno!",VLOOKUP(Tabulka4[[#This Row],[start. č.]],'3. REGISTRACE'!B:F,2,0)))</f>
        <v>-</v>
      </c>
      <c r="E134" s="18" t="str">
        <f>IF(ISBLANK(Tabulka4[[#This Row],[start. č.]]),"-",IF(ISERROR(VLOOKUP(Tabulka4[[#This Row],[start. č.]],'3. REGISTRACE'!B:F,3,0)),"-",VLOOKUP(Tabulka4[[#This Row],[start. č.]],'3. REGISTRACE'!B:F,3,0)))</f>
        <v>-</v>
      </c>
      <c r="F134" s="46" t="str">
        <f>IF(ISBLANK(Tabulka4[[#This Row],[start. č.]]),"-",IF(Tabulka4[[#This Row],[příjmení a jméno]]="start. č. nebylo registrováno!","-",IF(VLOOKUP(Tabulka4[[#This Row],[start. č.]],'3. REGISTRACE'!B:F,4,0)=0,"-",VLOOKUP(Tabulka4[[#This Row],[start. č.]],'3. REGISTRACE'!B:F,4,0))))</f>
        <v>-</v>
      </c>
      <c r="G134" s="18" t="str">
        <f>IF(ISBLANK(Tabulka4[[#This Row],[start. č.]]),"-",IF(Tabulka4[[#This Row],[příjmení a jméno]]="start. č. nebylo registrováno!","-",IF(VLOOKUP(Tabulka4[[#This Row],[start. č.]],'3. REGISTRACE'!B:F,5,0)=0,"-",VLOOKUP(Tabulka4[[#This Row],[start. č.]],'3. REGISTRACE'!B:F,5,0))))</f>
        <v>-</v>
      </c>
      <c r="H134" s="52"/>
      <c r="I134" s="48"/>
      <c r="J134" s="53"/>
      <c r="K134" s="42">
        <f>TIME(Tabulka4[[#This Row],[hod]],Tabulka4[[#This Row],[min]],Tabulka4[[#This Row],[sek]])</f>
        <v>0</v>
      </c>
      <c r="L134" s="18" t="str">
        <f>IF(ISBLANK(Tabulka4[[#This Row],[start. č.]]),"-",IF(Tabulka4[[#This Row],[příjmení a jméno]]="start. č. nebylo registrováno!","-",IF(VLOOKUP(Tabulka4[[#This Row],[start. č.]],'3. REGISTRACE'!B:G,6,0)=0,"-",VLOOKUP(Tabulka4[[#This Row],[start. č.]],'3. REGISTRACE'!B:G,6,0))))</f>
        <v>-</v>
      </c>
      <c r="M134" s="44" t="str">
        <f>IF(Tabulka4[[#This Row],[kategorie]]="-","-",COUNTIFS(G$10:G134,Tabulka4[[#This Row],[m/ž]],L$10:L134,Tabulka4[[#This Row],[kategorie]]))</f>
        <v>-</v>
      </c>
    </row>
    <row r="135" spans="2:13" x14ac:dyDescent="0.2">
      <c r="B135" s="44">
        <v>126</v>
      </c>
      <c r="C135" s="45"/>
      <c r="D135" s="21" t="str">
        <f>IF(ISBLANK(Tabulka4[[#This Row],[start. č.]]),"-",IF(ISERROR(VLOOKUP(Tabulka4[[#This Row],[start. č.]],'3. REGISTRACE'!B:F,2,0)),"start. č. nebylo registrováno!",VLOOKUP(Tabulka4[[#This Row],[start. č.]],'3. REGISTRACE'!B:F,2,0)))</f>
        <v>-</v>
      </c>
      <c r="E135" s="18" t="str">
        <f>IF(ISBLANK(Tabulka4[[#This Row],[start. č.]]),"-",IF(ISERROR(VLOOKUP(Tabulka4[[#This Row],[start. č.]],'3. REGISTRACE'!B:F,3,0)),"-",VLOOKUP(Tabulka4[[#This Row],[start. č.]],'3. REGISTRACE'!B:F,3,0)))</f>
        <v>-</v>
      </c>
      <c r="F135" s="46" t="str">
        <f>IF(ISBLANK(Tabulka4[[#This Row],[start. č.]]),"-",IF(Tabulka4[[#This Row],[příjmení a jméno]]="start. č. nebylo registrováno!","-",IF(VLOOKUP(Tabulka4[[#This Row],[start. č.]],'3. REGISTRACE'!B:F,4,0)=0,"-",VLOOKUP(Tabulka4[[#This Row],[start. č.]],'3. REGISTRACE'!B:F,4,0))))</f>
        <v>-</v>
      </c>
      <c r="G135" s="18" t="str">
        <f>IF(ISBLANK(Tabulka4[[#This Row],[start. č.]]),"-",IF(Tabulka4[[#This Row],[příjmení a jméno]]="start. č. nebylo registrováno!","-",IF(VLOOKUP(Tabulka4[[#This Row],[start. č.]],'3. REGISTRACE'!B:F,5,0)=0,"-",VLOOKUP(Tabulka4[[#This Row],[start. č.]],'3. REGISTRACE'!B:F,5,0))))</f>
        <v>-</v>
      </c>
      <c r="H135" s="52"/>
      <c r="I135" s="48"/>
      <c r="J135" s="53"/>
      <c r="K135" s="42">
        <f>TIME(Tabulka4[[#This Row],[hod]],Tabulka4[[#This Row],[min]],Tabulka4[[#This Row],[sek]])</f>
        <v>0</v>
      </c>
      <c r="L135" s="18" t="str">
        <f>IF(ISBLANK(Tabulka4[[#This Row],[start. č.]]),"-",IF(Tabulka4[[#This Row],[příjmení a jméno]]="start. č. nebylo registrováno!","-",IF(VLOOKUP(Tabulka4[[#This Row],[start. č.]],'3. REGISTRACE'!B:G,6,0)=0,"-",VLOOKUP(Tabulka4[[#This Row],[start. č.]],'3. REGISTRACE'!B:G,6,0))))</f>
        <v>-</v>
      </c>
      <c r="M135" s="44" t="str">
        <f>IF(Tabulka4[[#This Row],[kategorie]]="-","-",COUNTIFS(G$10:G135,Tabulka4[[#This Row],[m/ž]],L$10:L135,Tabulka4[[#This Row],[kategorie]]))</f>
        <v>-</v>
      </c>
    </row>
    <row r="136" spans="2:13" x14ac:dyDescent="0.2">
      <c r="B136" s="44">
        <v>127</v>
      </c>
      <c r="C136" s="45"/>
      <c r="D136" s="21" t="str">
        <f>IF(ISBLANK(Tabulka4[[#This Row],[start. č.]]),"-",IF(ISERROR(VLOOKUP(Tabulka4[[#This Row],[start. č.]],'3. REGISTRACE'!B:F,2,0)),"start. č. nebylo registrováno!",VLOOKUP(Tabulka4[[#This Row],[start. č.]],'3. REGISTRACE'!B:F,2,0)))</f>
        <v>-</v>
      </c>
      <c r="E136" s="18" t="str">
        <f>IF(ISBLANK(Tabulka4[[#This Row],[start. č.]]),"-",IF(ISERROR(VLOOKUP(Tabulka4[[#This Row],[start. č.]],'3. REGISTRACE'!B:F,3,0)),"-",VLOOKUP(Tabulka4[[#This Row],[start. č.]],'3. REGISTRACE'!B:F,3,0)))</f>
        <v>-</v>
      </c>
      <c r="F136" s="46" t="str">
        <f>IF(ISBLANK(Tabulka4[[#This Row],[start. č.]]),"-",IF(Tabulka4[[#This Row],[příjmení a jméno]]="start. č. nebylo registrováno!","-",IF(VLOOKUP(Tabulka4[[#This Row],[start. č.]],'3. REGISTRACE'!B:F,4,0)=0,"-",VLOOKUP(Tabulka4[[#This Row],[start. č.]],'3. REGISTRACE'!B:F,4,0))))</f>
        <v>-</v>
      </c>
      <c r="G136" s="18" t="str">
        <f>IF(ISBLANK(Tabulka4[[#This Row],[start. č.]]),"-",IF(Tabulka4[[#This Row],[příjmení a jméno]]="start. č. nebylo registrováno!","-",IF(VLOOKUP(Tabulka4[[#This Row],[start. č.]],'3. REGISTRACE'!B:F,5,0)=0,"-",VLOOKUP(Tabulka4[[#This Row],[start. č.]],'3. REGISTRACE'!B:F,5,0))))</f>
        <v>-</v>
      </c>
      <c r="H136" s="52"/>
      <c r="I136" s="48"/>
      <c r="J136" s="53"/>
      <c r="K136" s="42">
        <f>TIME(Tabulka4[[#This Row],[hod]],Tabulka4[[#This Row],[min]],Tabulka4[[#This Row],[sek]])</f>
        <v>0</v>
      </c>
      <c r="L136" s="18" t="str">
        <f>IF(ISBLANK(Tabulka4[[#This Row],[start. č.]]),"-",IF(Tabulka4[[#This Row],[příjmení a jméno]]="start. č. nebylo registrováno!","-",IF(VLOOKUP(Tabulka4[[#This Row],[start. č.]],'3. REGISTRACE'!B:G,6,0)=0,"-",VLOOKUP(Tabulka4[[#This Row],[start. č.]],'3. REGISTRACE'!B:G,6,0))))</f>
        <v>-</v>
      </c>
      <c r="M136" s="44" t="str">
        <f>IF(Tabulka4[[#This Row],[kategorie]]="-","-",COUNTIFS(G$10:G136,Tabulka4[[#This Row],[m/ž]],L$10:L136,Tabulka4[[#This Row],[kategorie]]))</f>
        <v>-</v>
      </c>
    </row>
    <row r="137" spans="2:13" x14ac:dyDescent="0.2">
      <c r="B137" s="44">
        <v>128</v>
      </c>
      <c r="C137" s="45"/>
      <c r="D137" s="21" t="str">
        <f>IF(ISBLANK(Tabulka4[[#This Row],[start. č.]]),"-",IF(ISERROR(VLOOKUP(Tabulka4[[#This Row],[start. č.]],'3. REGISTRACE'!B:F,2,0)),"start. č. nebylo registrováno!",VLOOKUP(Tabulka4[[#This Row],[start. č.]],'3. REGISTRACE'!B:F,2,0)))</f>
        <v>-</v>
      </c>
      <c r="E137" s="18" t="str">
        <f>IF(ISBLANK(Tabulka4[[#This Row],[start. č.]]),"-",IF(ISERROR(VLOOKUP(Tabulka4[[#This Row],[start. č.]],'3. REGISTRACE'!B:F,3,0)),"-",VLOOKUP(Tabulka4[[#This Row],[start. č.]],'3. REGISTRACE'!B:F,3,0)))</f>
        <v>-</v>
      </c>
      <c r="F137" s="46" t="str">
        <f>IF(ISBLANK(Tabulka4[[#This Row],[start. č.]]),"-",IF(Tabulka4[[#This Row],[příjmení a jméno]]="start. č. nebylo registrováno!","-",IF(VLOOKUP(Tabulka4[[#This Row],[start. č.]],'3. REGISTRACE'!B:F,4,0)=0,"-",VLOOKUP(Tabulka4[[#This Row],[start. č.]],'3. REGISTRACE'!B:F,4,0))))</f>
        <v>-</v>
      </c>
      <c r="G137" s="18" t="str">
        <f>IF(ISBLANK(Tabulka4[[#This Row],[start. č.]]),"-",IF(Tabulka4[[#This Row],[příjmení a jméno]]="start. č. nebylo registrováno!","-",IF(VLOOKUP(Tabulka4[[#This Row],[start. č.]],'3. REGISTRACE'!B:F,5,0)=0,"-",VLOOKUP(Tabulka4[[#This Row],[start. č.]],'3. REGISTRACE'!B:F,5,0))))</f>
        <v>-</v>
      </c>
      <c r="H137" s="52"/>
      <c r="I137" s="48"/>
      <c r="J137" s="53"/>
      <c r="K137" s="42">
        <f>TIME(Tabulka4[[#This Row],[hod]],Tabulka4[[#This Row],[min]],Tabulka4[[#This Row],[sek]])</f>
        <v>0</v>
      </c>
      <c r="L137" s="18" t="str">
        <f>IF(ISBLANK(Tabulka4[[#This Row],[start. č.]]),"-",IF(Tabulka4[[#This Row],[příjmení a jméno]]="start. č. nebylo registrováno!","-",IF(VLOOKUP(Tabulka4[[#This Row],[start. č.]],'3. REGISTRACE'!B:G,6,0)=0,"-",VLOOKUP(Tabulka4[[#This Row],[start. č.]],'3. REGISTRACE'!B:G,6,0))))</f>
        <v>-</v>
      </c>
      <c r="M137" s="44" t="str">
        <f>IF(Tabulka4[[#This Row],[kategorie]]="-","-",COUNTIFS(G$10:G137,Tabulka4[[#This Row],[m/ž]],L$10:L137,Tabulka4[[#This Row],[kategorie]]))</f>
        <v>-</v>
      </c>
    </row>
    <row r="138" spans="2:13" x14ac:dyDescent="0.2">
      <c r="B138" s="44">
        <v>129</v>
      </c>
      <c r="C138" s="45"/>
      <c r="D138" s="21" t="str">
        <f>IF(ISBLANK(Tabulka4[[#This Row],[start. č.]]),"-",IF(ISERROR(VLOOKUP(Tabulka4[[#This Row],[start. č.]],'3. REGISTRACE'!B:F,2,0)),"start. č. nebylo registrováno!",VLOOKUP(Tabulka4[[#This Row],[start. č.]],'3. REGISTRACE'!B:F,2,0)))</f>
        <v>-</v>
      </c>
      <c r="E138" s="18" t="str">
        <f>IF(ISBLANK(Tabulka4[[#This Row],[start. č.]]),"-",IF(ISERROR(VLOOKUP(Tabulka4[[#This Row],[start. č.]],'3. REGISTRACE'!B:F,3,0)),"-",VLOOKUP(Tabulka4[[#This Row],[start. č.]],'3. REGISTRACE'!B:F,3,0)))</f>
        <v>-</v>
      </c>
      <c r="F138" s="46" t="str">
        <f>IF(ISBLANK(Tabulka4[[#This Row],[start. č.]]),"-",IF(Tabulka4[[#This Row],[příjmení a jméno]]="start. č. nebylo registrováno!","-",IF(VLOOKUP(Tabulka4[[#This Row],[start. č.]],'3. REGISTRACE'!B:F,4,0)=0,"-",VLOOKUP(Tabulka4[[#This Row],[start. č.]],'3. REGISTRACE'!B:F,4,0))))</f>
        <v>-</v>
      </c>
      <c r="G138" s="18" t="str">
        <f>IF(ISBLANK(Tabulka4[[#This Row],[start. č.]]),"-",IF(Tabulka4[[#This Row],[příjmení a jméno]]="start. č. nebylo registrováno!","-",IF(VLOOKUP(Tabulka4[[#This Row],[start. č.]],'3. REGISTRACE'!B:F,5,0)=0,"-",VLOOKUP(Tabulka4[[#This Row],[start. č.]],'3. REGISTRACE'!B:F,5,0))))</f>
        <v>-</v>
      </c>
      <c r="H138" s="52"/>
      <c r="I138" s="48"/>
      <c r="J138" s="53"/>
      <c r="K138" s="42">
        <f>TIME(Tabulka4[[#This Row],[hod]],Tabulka4[[#This Row],[min]],Tabulka4[[#This Row],[sek]])</f>
        <v>0</v>
      </c>
      <c r="L138" s="18" t="str">
        <f>IF(ISBLANK(Tabulka4[[#This Row],[start. č.]]),"-",IF(Tabulka4[[#This Row],[příjmení a jméno]]="start. č. nebylo registrováno!","-",IF(VLOOKUP(Tabulka4[[#This Row],[start. č.]],'3. REGISTRACE'!B:G,6,0)=0,"-",VLOOKUP(Tabulka4[[#This Row],[start. č.]],'3. REGISTRACE'!B:G,6,0))))</f>
        <v>-</v>
      </c>
      <c r="M138" s="44" t="str">
        <f>IF(Tabulka4[[#This Row],[kategorie]]="-","-",COUNTIFS(G$10:G138,Tabulka4[[#This Row],[m/ž]],L$10:L138,Tabulka4[[#This Row],[kategorie]]))</f>
        <v>-</v>
      </c>
    </row>
    <row r="139" spans="2:13" x14ac:dyDescent="0.2">
      <c r="B139" s="44">
        <v>130</v>
      </c>
      <c r="C139" s="45"/>
      <c r="D139" s="21" t="str">
        <f>IF(ISBLANK(Tabulka4[[#This Row],[start. č.]]),"-",IF(ISERROR(VLOOKUP(Tabulka4[[#This Row],[start. č.]],'3. REGISTRACE'!B:F,2,0)),"start. č. nebylo registrováno!",VLOOKUP(Tabulka4[[#This Row],[start. č.]],'3. REGISTRACE'!B:F,2,0)))</f>
        <v>-</v>
      </c>
      <c r="E139" s="18" t="str">
        <f>IF(ISBLANK(Tabulka4[[#This Row],[start. č.]]),"-",IF(ISERROR(VLOOKUP(Tabulka4[[#This Row],[start. č.]],'3. REGISTRACE'!B:F,3,0)),"-",VLOOKUP(Tabulka4[[#This Row],[start. č.]],'3. REGISTRACE'!B:F,3,0)))</f>
        <v>-</v>
      </c>
      <c r="F139" s="46" t="str">
        <f>IF(ISBLANK(Tabulka4[[#This Row],[start. č.]]),"-",IF(Tabulka4[[#This Row],[příjmení a jméno]]="start. č. nebylo registrováno!","-",IF(VLOOKUP(Tabulka4[[#This Row],[start. č.]],'3. REGISTRACE'!B:F,4,0)=0,"-",VLOOKUP(Tabulka4[[#This Row],[start. č.]],'3. REGISTRACE'!B:F,4,0))))</f>
        <v>-</v>
      </c>
      <c r="G139" s="18" t="str">
        <f>IF(ISBLANK(Tabulka4[[#This Row],[start. č.]]),"-",IF(Tabulka4[[#This Row],[příjmení a jméno]]="start. č. nebylo registrováno!","-",IF(VLOOKUP(Tabulka4[[#This Row],[start. č.]],'3. REGISTRACE'!B:F,5,0)=0,"-",VLOOKUP(Tabulka4[[#This Row],[start. č.]],'3. REGISTRACE'!B:F,5,0))))</f>
        <v>-</v>
      </c>
      <c r="H139" s="52"/>
      <c r="I139" s="48"/>
      <c r="J139" s="53"/>
      <c r="K139" s="42">
        <f>TIME(Tabulka4[[#This Row],[hod]],Tabulka4[[#This Row],[min]],Tabulka4[[#This Row],[sek]])</f>
        <v>0</v>
      </c>
      <c r="L139" s="18" t="str">
        <f>IF(ISBLANK(Tabulka4[[#This Row],[start. č.]]),"-",IF(Tabulka4[[#This Row],[příjmení a jméno]]="start. č. nebylo registrováno!","-",IF(VLOOKUP(Tabulka4[[#This Row],[start. č.]],'3. REGISTRACE'!B:G,6,0)=0,"-",VLOOKUP(Tabulka4[[#This Row],[start. č.]],'3. REGISTRACE'!B:G,6,0))))</f>
        <v>-</v>
      </c>
      <c r="M139" s="44" t="str">
        <f>IF(Tabulka4[[#This Row],[kategorie]]="-","-",COUNTIFS(G$10:G139,Tabulka4[[#This Row],[m/ž]],L$10:L139,Tabulka4[[#This Row],[kategorie]]))</f>
        <v>-</v>
      </c>
    </row>
    <row r="140" spans="2:13" x14ac:dyDescent="0.2">
      <c r="B140" s="44">
        <v>131</v>
      </c>
      <c r="C140" s="45"/>
      <c r="D140" s="21" t="str">
        <f>IF(ISBLANK(Tabulka4[[#This Row],[start. č.]]),"-",IF(ISERROR(VLOOKUP(Tabulka4[[#This Row],[start. č.]],'3. REGISTRACE'!B:F,2,0)),"start. č. nebylo registrováno!",VLOOKUP(Tabulka4[[#This Row],[start. č.]],'3. REGISTRACE'!B:F,2,0)))</f>
        <v>-</v>
      </c>
      <c r="E140" s="18" t="str">
        <f>IF(ISBLANK(Tabulka4[[#This Row],[start. č.]]),"-",IF(ISERROR(VLOOKUP(Tabulka4[[#This Row],[start. č.]],'3. REGISTRACE'!B:F,3,0)),"-",VLOOKUP(Tabulka4[[#This Row],[start. č.]],'3. REGISTRACE'!B:F,3,0)))</f>
        <v>-</v>
      </c>
      <c r="F140" s="46" t="str">
        <f>IF(ISBLANK(Tabulka4[[#This Row],[start. č.]]),"-",IF(Tabulka4[[#This Row],[příjmení a jméno]]="start. č. nebylo registrováno!","-",IF(VLOOKUP(Tabulka4[[#This Row],[start. č.]],'3. REGISTRACE'!B:F,4,0)=0,"-",VLOOKUP(Tabulka4[[#This Row],[start. č.]],'3. REGISTRACE'!B:F,4,0))))</f>
        <v>-</v>
      </c>
      <c r="G140" s="18" t="str">
        <f>IF(ISBLANK(Tabulka4[[#This Row],[start. č.]]),"-",IF(Tabulka4[[#This Row],[příjmení a jméno]]="start. č. nebylo registrováno!","-",IF(VLOOKUP(Tabulka4[[#This Row],[start. č.]],'3. REGISTRACE'!B:F,5,0)=0,"-",VLOOKUP(Tabulka4[[#This Row],[start. č.]],'3. REGISTRACE'!B:F,5,0))))</f>
        <v>-</v>
      </c>
      <c r="H140" s="52"/>
      <c r="I140" s="48"/>
      <c r="J140" s="53"/>
      <c r="K140" s="42">
        <f>TIME(Tabulka4[[#This Row],[hod]],Tabulka4[[#This Row],[min]],Tabulka4[[#This Row],[sek]])</f>
        <v>0</v>
      </c>
      <c r="L140" s="18" t="str">
        <f>IF(ISBLANK(Tabulka4[[#This Row],[start. č.]]),"-",IF(Tabulka4[[#This Row],[příjmení a jméno]]="start. č. nebylo registrováno!","-",IF(VLOOKUP(Tabulka4[[#This Row],[start. č.]],'3. REGISTRACE'!B:G,6,0)=0,"-",VLOOKUP(Tabulka4[[#This Row],[start. č.]],'3. REGISTRACE'!B:G,6,0))))</f>
        <v>-</v>
      </c>
      <c r="M140" s="44" t="str">
        <f>IF(Tabulka4[[#This Row],[kategorie]]="-","-",COUNTIFS(G$10:G140,Tabulka4[[#This Row],[m/ž]],L$10:L140,Tabulka4[[#This Row],[kategorie]]))</f>
        <v>-</v>
      </c>
    </row>
    <row r="141" spans="2:13" x14ac:dyDescent="0.2">
      <c r="B141" s="44">
        <v>132</v>
      </c>
      <c r="C141" s="45"/>
      <c r="D141" s="21" t="str">
        <f>IF(ISBLANK(Tabulka4[[#This Row],[start. č.]]),"-",IF(ISERROR(VLOOKUP(Tabulka4[[#This Row],[start. č.]],'3. REGISTRACE'!B:F,2,0)),"start. č. nebylo registrováno!",VLOOKUP(Tabulka4[[#This Row],[start. č.]],'3. REGISTRACE'!B:F,2,0)))</f>
        <v>-</v>
      </c>
      <c r="E141" s="18" t="str">
        <f>IF(ISBLANK(Tabulka4[[#This Row],[start. č.]]),"-",IF(ISERROR(VLOOKUP(Tabulka4[[#This Row],[start. č.]],'3. REGISTRACE'!B:F,3,0)),"-",VLOOKUP(Tabulka4[[#This Row],[start. č.]],'3. REGISTRACE'!B:F,3,0)))</f>
        <v>-</v>
      </c>
      <c r="F141" s="46" t="str">
        <f>IF(ISBLANK(Tabulka4[[#This Row],[start. č.]]),"-",IF(Tabulka4[[#This Row],[příjmení a jméno]]="start. č. nebylo registrováno!","-",IF(VLOOKUP(Tabulka4[[#This Row],[start. č.]],'3. REGISTRACE'!B:F,4,0)=0,"-",VLOOKUP(Tabulka4[[#This Row],[start. č.]],'3. REGISTRACE'!B:F,4,0))))</f>
        <v>-</v>
      </c>
      <c r="G141" s="18" t="str">
        <f>IF(ISBLANK(Tabulka4[[#This Row],[start. č.]]),"-",IF(Tabulka4[[#This Row],[příjmení a jméno]]="start. č. nebylo registrováno!","-",IF(VLOOKUP(Tabulka4[[#This Row],[start. č.]],'3. REGISTRACE'!B:F,5,0)=0,"-",VLOOKUP(Tabulka4[[#This Row],[start. č.]],'3. REGISTRACE'!B:F,5,0))))</f>
        <v>-</v>
      </c>
      <c r="H141" s="52"/>
      <c r="I141" s="48"/>
      <c r="J141" s="53"/>
      <c r="K141" s="42">
        <f>TIME(Tabulka4[[#This Row],[hod]],Tabulka4[[#This Row],[min]],Tabulka4[[#This Row],[sek]])</f>
        <v>0</v>
      </c>
      <c r="L141" s="18" t="str">
        <f>IF(ISBLANK(Tabulka4[[#This Row],[start. č.]]),"-",IF(Tabulka4[[#This Row],[příjmení a jméno]]="start. č. nebylo registrováno!","-",IF(VLOOKUP(Tabulka4[[#This Row],[start. č.]],'3. REGISTRACE'!B:G,6,0)=0,"-",VLOOKUP(Tabulka4[[#This Row],[start. č.]],'3. REGISTRACE'!B:G,6,0))))</f>
        <v>-</v>
      </c>
      <c r="M141" s="44" t="str">
        <f>IF(Tabulka4[[#This Row],[kategorie]]="-","-",COUNTIFS(G$10:G141,Tabulka4[[#This Row],[m/ž]],L$10:L141,Tabulka4[[#This Row],[kategorie]]))</f>
        <v>-</v>
      </c>
    </row>
    <row r="142" spans="2:13" x14ac:dyDescent="0.2">
      <c r="B142" s="44">
        <v>133</v>
      </c>
      <c r="C142" s="45"/>
      <c r="D142" s="21" t="str">
        <f>IF(ISBLANK(Tabulka4[[#This Row],[start. č.]]),"-",IF(ISERROR(VLOOKUP(Tabulka4[[#This Row],[start. č.]],'3. REGISTRACE'!B:F,2,0)),"start. č. nebylo registrováno!",VLOOKUP(Tabulka4[[#This Row],[start. č.]],'3. REGISTRACE'!B:F,2,0)))</f>
        <v>-</v>
      </c>
      <c r="E142" s="18" t="str">
        <f>IF(ISBLANK(Tabulka4[[#This Row],[start. č.]]),"-",IF(ISERROR(VLOOKUP(Tabulka4[[#This Row],[start. č.]],'3. REGISTRACE'!B:F,3,0)),"-",VLOOKUP(Tabulka4[[#This Row],[start. č.]],'3. REGISTRACE'!B:F,3,0)))</f>
        <v>-</v>
      </c>
      <c r="F142" s="46" t="str">
        <f>IF(ISBLANK(Tabulka4[[#This Row],[start. č.]]),"-",IF(Tabulka4[[#This Row],[příjmení a jméno]]="start. č. nebylo registrováno!","-",IF(VLOOKUP(Tabulka4[[#This Row],[start. č.]],'3. REGISTRACE'!B:F,4,0)=0,"-",VLOOKUP(Tabulka4[[#This Row],[start. č.]],'3. REGISTRACE'!B:F,4,0))))</f>
        <v>-</v>
      </c>
      <c r="G142" s="18" t="str">
        <f>IF(ISBLANK(Tabulka4[[#This Row],[start. č.]]),"-",IF(Tabulka4[[#This Row],[příjmení a jméno]]="start. č. nebylo registrováno!","-",IF(VLOOKUP(Tabulka4[[#This Row],[start. č.]],'3. REGISTRACE'!B:F,5,0)=0,"-",VLOOKUP(Tabulka4[[#This Row],[start. č.]],'3. REGISTRACE'!B:F,5,0))))</f>
        <v>-</v>
      </c>
      <c r="H142" s="52"/>
      <c r="I142" s="48"/>
      <c r="J142" s="53"/>
      <c r="K142" s="42">
        <f>TIME(Tabulka4[[#This Row],[hod]],Tabulka4[[#This Row],[min]],Tabulka4[[#This Row],[sek]])</f>
        <v>0</v>
      </c>
      <c r="L142" s="18" t="str">
        <f>IF(ISBLANK(Tabulka4[[#This Row],[start. č.]]),"-",IF(Tabulka4[[#This Row],[příjmení a jméno]]="start. č. nebylo registrováno!","-",IF(VLOOKUP(Tabulka4[[#This Row],[start. č.]],'3. REGISTRACE'!B:G,6,0)=0,"-",VLOOKUP(Tabulka4[[#This Row],[start. č.]],'3. REGISTRACE'!B:G,6,0))))</f>
        <v>-</v>
      </c>
      <c r="M142" s="44" t="str">
        <f>IF(Tabulka4[[#This Row],[kategorie]]="-","-",COUNTIFS(G$10:G142,Tabulka4[[#This Row],[m/ž]],L$10:L142,Tabulka4[[#This Row],[kategorie]]))</f>
        <v>-</v>
      </c>
    </row>
    <row r="143" spans="2:13" x14ac:dyDescent="0.2">
      <c r="B143" s="44">
        <v>134</v>
      </c>
      <c r="C143" s="45"/>
      <c r="D143" s="21" t="str">
        <f>IF(ISBLANK(Tabulka4[[#This Row],[start. č.]]),"-",IF(ISERROR(VLOOKUP(Tabulka4[[#This Row],[start. č.]],'3. REGISTRACE'!B:F,2,0)),"start. č. nebylo registrováno!",VLOOKUP(Tabulka4[[#This Row],[start. č.]],'3. REGISTRACE'!B:F,2,0)))</f>
        <v>-</v>
      </c>
      <c r="E143" s="18" t="str">
        <f>IF(ISBLANK(Tabulka4[[#This Row],[start. č.]]),"-",IF(ISERROR(VLOOKUP(Tabulka4[[#This Row],[start. č.]],'3. REGISTRACE'!B:F,3,0)),"-",VLOOKUP(Tabulka4[[#This Row],[start. č.]],'3. REGISTRACE'!B:F,3,0)))</f>
        <v>-</v>
      </c>
      <c r="F143" s="46" t="str">
        <f>IF(ISBLANK(Tabulka4[[#This Row],[start. č.]]),"-",IF(Tabulka4[[#This Row],[příjmení a jméno]]="start. č. nebylo registrováno!","-",IF(VLOOKUP(Tabulka4[[#This Row],[start. č.]],'3. REGISTRACE'!B:F,4,0)=0,"-",VLOOKUP(Tabulka4[[#This Row],[start. č.]],'3. REGISTRACE'!B:F,4,0))))</f>
        <v>-</v>
      </c>
      <c r="G143" s="18" t="str">
        <f>IF(ISBLANK(Tabulka4[[#This Row],[start. č.]]),"-",IF(Tabulka4[[#This Row],[příjmení a jméno]]="start. č. nebylo registrováno!","-",IF(VLOOKUP(Tabulka4[[#This Row],[start. č.]],'3. REGISTRACE'!B:F,5,0)=0,"-",VLOOKUP(Tabulka4[[#This Row],[start. č.]],'3. REGISTRACE'!B:F,5,0))))</f>
        <v>-</v>
      </c>
      <c r="H143" s="52"/>
      <c r="I143" s="48"/>
      <c r="J143" s="53"/>
      <c r="K143" s="42">
        <f>TIME(Tabulka4[[#This Row],[hod]],Tabulka4[[#This Row],[min]],Tabulka4[[#This Row],[sek]])</f>
        <v>0</v>
      </c>
      <c r="L143" s="18" t="str">
        <f>IF(ISBLANK(Tabulka4[[#This Row],[start. č.]]),"-",IF(Tabulka4[[#This Row],[příjmení a jméno]]="start. č. nebylo registrováno!","-",IF(VLOOKUP(Tabulka4[[#This Row],[start. č.]],'3. REGISTRACE'!B:G,6,0)=0,"-",VLOOKUP(Tabulka4[[#This Row],[start. č.]],'3. REGISTRACE'!B:G,6,0))))</f>
        <v>-</v>
      </c>
      <c r="M143" s="44" t="str">
        <f>IF(Tabulka4[[#This Row],[kategorie]]="-","-",COUNTIFS(G$10:G143,Tabulka4[[#This Row],[m/ž]],L$10:L143,Tabulka4[[#This Row],[kategorie]]))</f>
        <v>-</v>
      </c>
    </row>
    <row r="144" spans="2:13" x14ac:dyDescent="0.2">
      <c r="B144" s="44">
        <v>135</v>
      </c>
      <c r="C144" s="45"/>
      <c r="D144" s="21" t="str">
        <f>IF(ISBLANK(Tabulka4[[#This Row],[start. č.]]),"-",IF(ISERROR(VLOOKUP(Tabulka4[[#This Row],[start. č.]],'3. REGISTRACE'!B:F,2,0)),"start. č. nebylo registrováno!",VLOOKUP(Tabulka4[[#This Row],[start. č.]],'3. REGISTRACE'!B:F,2,0)))</f>
        <v>-</v>
      </c>
      <c r="E144" s="18" t="str">
        <f>IF(ISBLANK(Tabulka4[[#This Row],[start. č.]]),"-",IF(ISERROR(VLOOKUP(Tabulka4[[#This Row],[start. č.]],'3. REGISTRACE'!B:F,3,0)),"-",VLOOKUP(Tabulka4[[#This Row],[start. č.]],'3. REGISTRACE'!B:F,3,0)))</f>
        <v>-</v>
      </c>
      <c r="F144" s="46" t="str">
        <f>IF(ISBLANK(Tabulka4[[#This Row],[start. č.]]),"-",IF(Tabulka4[[#This Row],[příjmení a jméno]]="start. č. nebylo registrováno!","-",IF(VLOOKUP(Tabulka4[[#This Row],[start. č.]],'3. REGISTRACE'!B:F,4,0)=0,"-",VLOOKUP(Tabulka4[[#This Row],[start. č.]],'3. REGISTRACE'!B:F,4,0))))</f>
        <v>-</v>
      </c>
      <c r="G144" s="18" t="str">
        <f>IF(ISBLANK(Tabulka4[[#This Row],[start. č.]]),"-",IF(Tabulka4[[#This Row],[příjmení a jméno]]="start. č. nebylo registrováno!","-",IF(VLOOKUP(Tabulka4[[#This Row],[start. č.]],'3. REGISTRACE'!B:F,5,0)=0,"-",VLOOKUP(Tabulka4[[#This Row],[start. č.]],'3. REGISTRACE'!B:F,5,0))))</f>
        <v>-</v>
      </c>
      <c r="H144" s="52"/>
      <c r="I144" s="48"/>
      <c r="J144" s="53"/>
      <c r="K144" s="42">
        <f>TIME(Tabulka4[[#This Row],[hod]],Tabulka4[[#This Row],[min]],Tabulka4[[#This Row],[sek]])</f>
        <v>0</v>
      </c>
      <c r="L144" s="18" t="str">
        <f>IF(ISBLANK(Tabulka4[[#This Row],[start. č.]]),"-",IF(Tabulka4[[#This Row],[příjmení a jméno]]="start. č. nebylo registrováno!","-",IF(VLOOKUP(Tabulka4[[#This Row],[start. č.]],'3. REGISTRACE'!B:G,6,0)=0,"-",VLOOKUP(Tabulka4[[#This Row],[start. č.]],'3. REGISTRACE'!B:G,6,0))))</f>
        <v>-</v>
      </c>
      <c r="M144" s="44" t="str">
        <f>IF(Tabulka4[[#This Row],[kategorie]]="-","-",COUNTIFS(G$10:G144,Tabulka4[[#This Row],[m/ž]],L$10:L144,Tabulka4[[#This Row],[kategorie]]))</f>
        <v>-</v>
      </c>
    </row>
    <row r="145" spans="2:13" x14ac:dyDescent="0.2">
      <c r="B145" s="44">
        <v>136</v>
      </c>
      <c r="C145" s="45"/>
      <c r="D145" s="21" t="str">
        <f>IF(ISBLANK(Tabulka4[[#This Row],[start. č.]]),"-",IF(ISERROR(VLOOKUP(Tabulka4[[#This Row],[start. č.]],'3. REGISTRACE'!B:F,2,0)),"start. č. nebylo registrováno!",VLOOKUP(Tabulka4[[#This Row],[start. č.]],'3. REGISTRACE'!B:F,2,0)))</f>
        <v>-</v>
      </c>
      <c r="E145" s="18" t="str">
        <f>IF(ISBLANK(Tabulka4[[#This Row],[start. č.]]),"-",IF(ISERROR(VLOOKUP(Tabulka4[[#This Row],[start. č.]],'3. REGISTRACE'!B:F,3,0)),"-",VLOOKUP(Tabulka4[[#This Row],[start. č.]],'3. REGISTRACE'!B:F,3,0)))</f>
        <v>-</v>
      </c>
      <c r="F145" s="46" t="str">
        <f>IF(ISBLANK(Tabulka4[[#This Row],[start. č.]]),"-",IF(Tabulka4[[#This Row],[příjmení a jméno]]="start. č. nebylo registrováno!","-",IF(VLOOKUP(Tabulka4[[#This Row],[start. č.]],'3. REGISTRACE'!B:F,4,0)=0,"-",VLOOKUP(Tabulka4[[#This Row],[start. č.]],'3. REGISTRACE'!B:F,4,0))))</f>
        <v>-</v>
      </c>
      <c r="G145" s="18" t="str">
        <f>IF(ISBLANK(Tabulka4[[#This Row],[start. č.]]),"-",IF(Tabulka4[[#This Row],[příjmení a jméno]]="start. č. nebylo registrováno!","-",IF(VLOOKUP(Tabulka4[[#This Row],[start. č.]],'3. REGISTRACE'!B:F,5,0)=0,"-",VLOOKUP(Tabulka4[[#This Row],[start. č.]],'3. REGISTRACE'!B:F,5,0))))</f>
        <v>-</v>
      </c>
      <c r="H145" s="52"/>
      <c r="I145" s="48"/>
      <c r="J145" s="53"/>
      <c r="K145" s="42">
        <f>TIME(Tabulka4[[#This Row],[hod]],Tabulka4[[#This Row],[min]],Tabulka4[[#This Row],[sek]])</f>
        <v>0</v>
      </c>
      <c r="L145" s="18" t="str">
        <f>IF(ISBLANK(Tabulka4[[#This Row],[start. č.]]),"-",IF(Tabulka4[[#This Row],[příjmení a jméno]]="start. č. nebylo registrováno!","-",IF(VLOOKUP(Tabulka4[[#This Row],[start. č.]],'3. REGISTRACE'!B:G,6,0)=0,"-",VLOOKUP(Tabulka4[[#This Row],[start. č.]],'3. REGISTRACE'!B:G,6,0))))</f>
        <v>-</v>
      </c>
      <c r="M145" s="44" t="str">
        <f>IF(Tabulka4[[#This Row],[kategorie]]="-","-",COUNTIFS(G$10:G145,Tabulka4[[#This Row],[m/ž]],L$10:L145,Tabulka4[[#This Row],[kategorie]]))</f>
        <v>-</v>
      </c>
    </row>
    <row r="146" spans="2:13" x14ac:dyDescent="0.2">
      <c r="B146" s="44">
        <v>137</v>
      </c>
      <c r="C146" s="45"/>
      <c r="D146" s="21" t="str">
        <f>IF(ISBLANK(Tabulka4[[#This Row],[start. č.]]),"-",IF(ISERROR(VLOOKUP(Tabulka4[[#This Row],[start. č.]],'3. REGISTRACE'!B:F,2,0)),"start. č. nebylo registrováno!",VLOOKUP(Tabulka4[[#This Row],[start. č.]],'3. REGISTRACE'!B:F,2,0)))</f>
        <v>-</v>
      </c>
      <c r="E146" s="18" t="str">
        <f>IF(ISBLANK(Tabulka4[[#This Row],[start. č.]]),"-",IF(ISERROR(VLOOKUP(Tabulka4[[#This Row],[start. č.]],'3. REGISTRACE'!B:F,3,0)),"-",VLOOKUP(Tabulka4[[#This Row],[start. č.]],'3. REGISTRACE'!B:F,3,0)))</f>
        <v>-</v>
      </c>
      <c r="F146" s="46" t="str">
        <f>IF(ISBLANK(Tabulka4[[#This Row],[start. č.]]),"-",IF(Tabulka4[[#This Row],[příjmení a jméno]]="start. č. nebylo registrováno!","-",IF(VLOOKUP(Tabulka4[[#This Row],[start. č.]],'3. REGISTRACE'!B:F,4,0)=0,"-",VLOOKUP(Tabulka4[[#This Row],[start. č.]],'3. REGISTRACE'!B:F,4,0))))</f>
        <v>-</v>
      </c>
      <c r="G146" s="18" t="str">
        <f>IF(ISBLANK(Tabulka4[[#This Row],[start. č.]]),"-",IF(Tabulka4[[#This Row],[příjmení a jméno]]="start. č. nebylo registrováno!","-",IF(VLOOKUP(Tabulka4[[#This Row],[start. č.]],'3. REGISTRACE'!B:F,5,0)=0,"-",VLOOKUP(Tabulka4[[#This Row],[start. č.]],'3. REGISTRACE'!B:F,5,0))))</f>
        <v>-</v>
      </c>
      <c r="H146" s="52"/>
      <c r="I146" s="48"/>
      <c r="J146" s="53"/>
      <c r="K146" s="42">
        <f>TIME(Tabulka4[[#This Row],[hod]],Tabulka4[[#This Row],[min]],Tabulka4[[#This Row],[sek]])</f>
        <v>0</v>
      </c>
      <c r="L146" s="18" t="str">
        <f>IF(ISBLANK(Tabulka4[[#This Row],[start. č.]]),"-",IF(Tabulka4[[#This Row],[příjmení a jméno]]="start. č. nebylo registrováno!","-",IF(VLOOKUP(Tabulka4[[#This Row],[start. č.]],'3. REGISTRACE'!B:G,6,0)=0,"-",VLOOKUP(Tabulka4[[#This Row],[start. č.]],'3. REGISTRACE'!B:G,6,0))))</f>
        <v>-</v>
      </c>
      <c r="M146" s="44" t="str">
        <f>IF(Tabulka4[[#This Row],[kategorie]]="-","-",COUNTIFS(G$10:G146,Tabulka4[[#This Row],[m/ž]],L$10:L146,Tabulka4[[#This Row],[kategorie]]))</f>
        <v>-</v>
      </c>
    </row>
    <row r="147" spans="2:13" x14ac:dyDescent="0.2">
      <c r="B147" s="44">
        <v>138</v>
      </c>
      <c r="C147" s="45"/>
      <c r="D147" s="21" t="str">
        <f>IF(ISBLANK(Tabulka4[[#This Row],[start. č.]]),"-",IF(ISERROR(VLOOKUP(Tabulka4[[#This Row],[start. č.]],'3. REGISTRACE'!B:F,2,0)),"start. č. nebylo registrováno!",VLOOKUP(Tabulka4[[#This Row],[start. č.]],'3. REGISTRACE'!B:F,2,0)))</f>
        <v>-</v>
      </c>
      <c r="E147" s="18" t="str">
        <f>IF(ISBLANK(Tabulka4[[#This Row],[start. č.]]),"-",IF(ISERROR(VLOOKUP(Tabulka4[[#This Row],[start. č.]],'3. REGISTRACE'!B:F,3,0)),"-",VLOOKUP(Tabulka4[[#This Row],[start. č.]],'3. REGISTRACE'!B:F,3,0)))</f>
        <v>-</v>
      </c>
      <c r="F147" s="46" t="str">
        <f>IF(ISBLANK(Tabulka4[[#This Row],[start. č.]]),"-",IF(Tabulka4[[#This Row],[příjmení a jméno]]="start. č. nebylo registrováno!","-",IF(VLOOKUP(Tabulka4[[#This Row],[start. č.]],'3. REGISTRACE'!B:F,4,0)=0,"-",VLOOKUP(Tabulka4[[#This Row],[start. č.]],'3. REGISTRACE'!B:F,4,0))))</f>
        <v>-</v>
      </c>
      <c r="G147" s="18" t="str">
        <f>IF(ISBLANK(Tabulka4[[#This Row],[start. č.]]),"-",IF(Tabulka4[[#This Row],[příjmení a jméno]]="start. č. nebylo registrováno!","-",IF(VLOOKUP(Tabulka4[[#This Row],[start. č.]],'3. REGISTRACE'!B:F,5,0)=0,"-",VLOOKUP(Tabulka4[[#This Row],[start. č.]],'3. REGISTRACE'!B:F,5,0))))</f>
        <v>-</v>
      </c>
      <c r="H147" s="52"/>
      <c r="I147" s="48"/>
      <c r="J147" s="53"/>
      <c r="K147" s="42">
        <f>TIME(Tabulka4[[#This Row],[hod]],Tabulka4[[#This Row],[min]],Tabulka4[[#This Row],[sek]])</f>
        <v>0</v>
      </c>
      <c r="L147" s="18" t="str">
        <f>IF(ISBLANK(Tabulka4[[#This Row],[start. č.]]),"-",IF(Tabulka4[[#This Row],[příjmení a jméno]]="start. č. nebylo registrováno!","-",IF(VLOOKUP(Tabulka4[[#This Row],[start. č.]],'3. REGISTRACE'!B:G,6,0)=0,"-",VLOOKUP(Tabulka4[[#This Row],[start. č.]],'3. REGISTRACE'!B:G,6,0))))</f>
        <v>-</v>
      </c>
      <c r="M147" s="44" t="str">
        <f>IF(Tabulka4[[#This Row],[kategorie]]="-","-",COUNTIFS(G$10:G147,Tabulka4[[#This Row],[m/ž]],L$10:L147,Tabulka4[[#This Row],[kategorie]]))</f>
        <v>-</v>
      </c>
    </row>
    <row r="148" spans="2:13" x14ac:dyDescent="0.2">
      <c r="B148" s="44">
        <v>139</v>
      </c>
      <c r="C148" s="45"/>
      <c r="D148" s="21" t="str">
        <f>IF(ISBLANK(Tabulka4[[#This Row],[start. č.]]),"-",IF(ISERROR(VLOOKUP(Tabulka4[[#This Row],[start. č.]],'3. REGISTRACE'!B:F,2,0)),"start. č. nebylo registrováno!",VLOOKUP(Tabulka4[[#This Row],[start. č.]],'3. REGISTRACE'!B:F,2,0)))</f>
        <v>-</v>
      </c>
      <c r="E148" s="18" t="str">
        <f>IF(ISBLANK(Tabulka4[[#This Row],[start. č.]]),"-",IF(ISERROR(VLOOKUP(Tabulka4[[#This Row],[start. č.]],'3. REGISTRACE'!B:F,3,0)),"-",VLOOKUP(Tabulka4[[#This Row],[start. č.]],'3. REGISTRACE'!B:F,3,0)))</f>
        <v>-</v>
      </c>
      <c r="F148" s="46" t="str">
        <f>IF(ISBLANK(Tabulka4[[#This Row],[start. č.]]),"-",IF(Tabulka4[[#This Row],[příjmení a jméno]]="start. č. nebylo registrováno!","-",IF(VLOOKUP(Tabulka4[[#This Row],[start. č.]],'3. REGISTRACE'!B:F,4,0)=0,"-",VLOOKUP(Tabulka4[[#This Row],[start. č.]],'3. REGISTRACE'!B:F,4,0))))</f>
        <v>-</v>
      </c>
      <c r="G148" s="18" t="str">
        <f>IF(ISBLANK(Tabulka4[[#This Row],[start. č.]]),"-",IF(Tabulka4[[#This Row],[příjmení a jméno]]="start. č. nebylo registrováno!","-",IF(VLOOKUP(Tabulka4[[#This Row],[start. č.]],'3. REGISTRACE'!B:F,5,0)=0,"-",VLOOKUP(Tabulka4[[#This Row],[start. č.]],'3. REGISTRACE'!B:F,5,0))))</f>
        <v>-</v>
      </c>
      <c r="H148" s="52"/>
      <c r="I148" s="48"/>
      <c r="J148" s="53"/>
      <c r="K148" s="42">
        <f>TIME(Tabulka4[[#This Row],[hod]],Tabulka4[[#This Row],[min]],Tabulka4[[#This Row],[sek]])</f>
        <v>0</v>
      </c>
      <c r="L148" s="18" t="str">
        <f>IF(ISBLANK(Tabulka4[[#This Row],[start. č.]]),"-",IF(Tabulka4[[#This Row],[příjmení a jméno]]="start. č. nebylo registrováno!","-",IF(VLOOKUP(Tabulka4[[#This Row],[start. č.]],'3. REGISTRACE'!B:G,6,0)=0,"-",VLOOKUP(Tabulka4[[#This Row],[start. č.]],'3. REGISTRACE'!B:G,6,0))))</f>
        <v>-</v>
      </c>
      <c r="M148" s="44" t="str">
        <f>IF(Tabulka4[[#This Row],[kategorie]]="-","-",COUNTIFS(G$10:G148,Tabulka4[[#This Row],[m/ž]],L$10:L148,Tabulka4[[#This Row],[kategorie]]))</f>
        <v>-</v>
      </c>
    </row>
    <row r="149" spans="2:13" x14ac:dyDescent="0.2">
      <c r="B149" s="44">
        <v>140</v>
      </c>
      <c r="C149" s="45"/>
      <c r="D149" s="21" t="str">
        <f>IF(ISBLANK(Tabulka4[[#This Row],[start. č.]]),"-",IF(ISERROR(VLOOKUP(Tabulka4[[#This Row],[start. č.]],'3. REGISTRACE'!B:F,2,0)),"start. č. nebylo registrováno!",VLOOKUP(Tabulka4[[#This Row],[start. č.]],'3. REGISTRACE'!B:F,2,0)))</f>
        <v>-</v>
      </c>
      <c r="E149" s="18" t="str">
        <f>IF(ISBLANK(Tabulka4[[#This Row],[start. č.]]),"-",IF(ISERROR(VLOOKUP(Tabulka4[[#This Row],[start. č.]],'3. REGISTRACE'!B:F,3,0)),"-",VLOOKUP(Tabulka4[[#This Row],[start. č.]],'3. REGISTRACE'!B:F,3,0)))</f>
        <v>-</v>
      </c>
      <c r="F149" s="46" t="str">
        <f>IF(ISBLANK(Tabulka4[[#This Row],[start. č.]]),"-",IF(Tabulka4[[#This Row],[příjmení a jméno]]="start. č. nebylo registrováno!","-",IF(VLOOKUP(Tabulka4[[#This Row],[start. č.]],'3. REGISTRACE'!B:F,4,0)=0,"-",VLOOKUP(Tabulka4[[#This Row],[start. č.]],'3. REGISTRACE'!B:F,4,0))))</f>
        <v>-</v>
      </c>
      <c r="G149" s="18" t="str">
        <f>IF(ISBLANK(Tabulka4[[#This Row],[start. č.]]),"-",IF(Tabulka4[[#This Row],[příjmení a jméno]]="start. č. nebylo registrováno!","-",IF(VLOOKUP(Tabulka4[[#This Row],[start. č.]],'3. REGISTRACE'!B:F,5,0)=0,"-",VLOOKUP(Tabulka4[[#This Row],[start. č.]],'3. REGISTRACE'!B:F,5,0))))</f>
        <v>-</v>
      </c>
      <c r="H149" s="52"/>
      <c r="I149" s="48"/>
      <c r="J149" s="53"/>
      <c r="K149" s="42">
        <f>TIME(Tabulka4[[#This Row],[hod]],Tabulka4[[#This Row],[min]],Tabulka4[[#This Row],[sek]])</f>
        <v>0</v>
      </c>
      <c r="L149" s="18" t="str">
        <f>IF(ISBLANK(Tabulka4[[#This Row],[start. č.]]),"-",IF(Tabulka4[[#This Row],[příjmení a jméno]]="start. č. nebylo registrováno!","-",IF(VLOOKUP(Tabulka4[[#This Row],[start. č.]],'3. REGISTRACE'!B:G,6,0)=0,"-",VLOOKUP(Tabulka4[[#This Row],[start. č.]],'3. REGISTRACE'!B:G,6,0))))</f>
        <v>-</v>
      </c>
      <c r="M149" s="44" t="str">
        <f>IF(Tabulka4[[#This Row],[kategorie]]="-","-",COUNTIFS(G$10:G149,Tabulka4[[#This Row],[m/ž]],L$10:L149,Tabulka4[[#This Row],[kategorie]]))</f>
        <v>-</v>
      </c>
    </row>
    <row r="150" spans="2:13" x14ac:dyDescent="0.2">
      <c r="B150" s="44">
        <v>141</v>
      </c>
      <c r="C150" s="45"/>
      <c r="D150" s="21" t="str">
        <f>IF(ISBLANK(Tabulka4[[#This Row],[start. č.]]),"-",IF(ISERROR(VLOOKUP(Tabulka4[[#This Row],[start. č.]],'3. REGISTRACE'!B:F,2,0)),"start. č. nebylo registrováno!",VLOOKUP(Tabulka4[[#This Row],[start. č.]],'3. REGISTRACE'!B:F,2,0)))</f>
        <v>-</v>
      </c>
      <c r="E150" s="18" t="str">
        <f>IF(ISBLANK(Tabulka4[[#This Row],[start. č.]]),"-",IF(ISERROR(VLOOKUP(Tabulka4[[#This Row],[start. č.]],'3. REGISTRACE'!B:F,3,0)),"-",VLOOKUP(Tabulka4[[#This Row],[start. č.]],'3. REGISTRACE'!B:F,3,0)))</f>
        <v>-</v>
      </c>
      <c r="F150" s="46" t="str">
        <f>IF(ISBLANK(Tabulka4[[#This Row],[start. č.]]),"-",IF(Tabulka4[[#This Row],[příjmení a jméno]]="start. č. nebylo registrováno!","-",IF(VLOOKUP(Tabulka4[[#This Row],[start. č.]],'3. REGISTRACE'!B:F,4,0)=0,"-",VLOOKUP(Tabulka4[[#This Row],[start. č.]],'3. REGISTRACE'!B:F,4,0))))</f>
        <v>-</v>
      </c>
      <c r="G150" s="18" t="str">
        <f>IF(ISBLANK(Tabulka4[[#This Row],[start. č.]]),"-",IF(Tabulka4[[#This Row],[příjmení a jméno]]="start. č. nebylo registrováno!","-",IF(VLOOKUP(Tabulka4[[#This Row],[start. č.]],'3. REGISTRACE'!B:F,5,0)=0,"-",VLOOKUP(Tabulka4[[#This Row],[start. č.]],'3. REGISTRACE'!B:F,5,0))))</f>
        <v>-</v>
      </c>
      <c r="H150" s="52"/>
      <c r="I150" s="48"/>
      <c r="J150" s="53"/>
      <c r="K150" s="42">
        <f>TIME(Tabulka4[[#This Row],[hod]],Tabulka4[[#This Row],[min]],Tabulka4[[#This Row],[sek]])</f>
        <v>0</v>
      </c>
      <c r="L150" s="18" t="str">
        <f>IF(ISBLANK(Tabulka4[[#This Row],[start. č.]]),"-",IF(Tabulka4[[#This Row],[příjmení a jméno]]="start. č. nebylo registrováno!","-",IF(VLOOKUP(Tabulka4[[#This Row],[start. č.]],'3. REGISTRACE'!B:G,6,0)=0,"-",VLOOKUP(Tabulka4[[#This Row],[start. č.]],'3. REGISTRACE'!B:G,6,0))))</f>
        <v>-</v>
      </c>
      <c r="M150" s="44" t="str">
        <f>IF(Tabulka4[[#This Row],[kategorie]]="-","-",COUNTIFS(G$10:G150,Tabulka4[[#This Row],[m/ž]],L$10:L150,Tabulka4[[#This Row],[kategorie]]))</f>
        <v>-</v>
      </c>
    </row>
    <row r="151" spans="2:13" x14ac:dyDescent="0.2">
      <c r="B151" s="44">
        <v>142</v>
      </c>
      <c r="C151" s="45"/>
      <c r="D151" s="21" t="str">
        <f>IF(ISBLANK(Tabulka4[[#This Row],[start. č.]]),"-",IF(ISERROR(VLOOKUP(Tabulka4[[#This Row],[start. č.]],'3. REGISTRACE'!B:F,2,0)),"start. č. nebylo registrováno!",VLOOKUP(Tabulka4[[#This Row],[start. č.]],'3. REGISTRACE'!B:F,2,0)))</f>
        <v>-</v>
      </c>
      <c r="E151" s="18" t="str">
        <f>IF(ISBLANK(Tabulka4[[#This Row],[start. č.]]),"-",IF(ISERROR(VLOOKUP(Tabulka4[[#This Row],[start. č.]],'3. REGISTRACE'!B:F,3,0)),"-",VLOOKUP(Tabulka4[[#This Row],[start. č.]],'3. REGISTRACE'!B:F,3,0)))</f>
        <v>-</v>
      </c>
      <c r="F151" s="46" t="str">
        <f>IF(ISBLANK(Tabulka4[[#This Row],[start. č.]]),"-",IF(Tabulka4[[#This Row],[příjmení a jméno]]="start. č. nebylo registrováno!","-",IF(VLOOKUP(Tabulka4[[#This Row],[start. č.]],'3. REGISTRACE'!B:F,4,0)=0,"-",VLOOKUP(Tabulka4[[#This Row],[start. č.]],'3. REGISTRACE'!B:F,4,0))))</f>
        <v>-</v>
      </c>
      <c r="G151" s="18" t="str">
        <f>IF(ISBLANK(Tabulka4[[#This Row],[start. č.]]),"-",IF(Tabulka4[[#This Row],[příjmení a jméno]]="start. č. nebylo registrováno!","-",IF(VLOOKUP(Tabulka4[[#This Row],[start. č.]],'3. REGISTRACE'!B:F,5,0)=0,"-",VLOOKUP(Tabulka4[[#This Row],[start. č.]],'3. REGISTRACE'!B:F,5,0))))</f>
        <v>-</v>
      </c>
      <c r="H151" s="52"/>
      <c r="I151" s="48"/>
      <c r="J151" s="53"/>
      <c r="K151" s="42">
        <f>TIME(Tabulka4[[#This Row],[hod]],Tabulka4[[#This Row],[min]],Tabulka4[[#This Row],[sek]])</f>
        <v>0</v>
      </c>
      <c r="L151" s="18" t="str">
        <f>IF(ISBLANK(Tabulka4[[#This Row],[start. č.]]),"-",IF(Tabulka4[[#This Row],[příjmení a jméno]]="start. č. nebylo registrováno!","-",IF(VLOOKUP(Tabulka4[[#This Row],[start. č.]],'3. REGISTRACE'!B:G,6,0)=0,"-",VLOOKUP(Tabulka4[[#This Row],[start. č.]],'3. REGISTRACE'!B:G,6,0))))</f>
        <v>-</v>
      </c>
      <c r="M151" s="44" t="str">
        <f>IF(Tabulka4[[#This Row],[kategorie]]="-","-",COUNTIFS(G$10:G151,Tabulka4[[#This Row],[m/ž]],L$10:L151,Tabulka4[[#This Row],[kategorie]]))</f>
        <v>-</v>
      </c>
    </row>
    <row r="152" spans="2:13" x14ac:dyDescent="0.2">
      <c r="B152" s="44">
        <v>143</v>
      </c>
      <c r="C152" s="45"/>
      <c r="D152" s="21" t="str">
        <f>IF(ISBLANK(Tabulka4[[#This Row],[start. č.]]),"-",IF(ISERROR(VLOOKUP(Tabulka4[[#This Row],[start. č.]],'3. REGISTRACE'!B:F,2,0)),"start. č. nebylo registrováno!",VLOOKUP(Tabulka4[[#This Row],[start. č.]],'3. REGISTRACE'!B:F,2,0)))</f>
        <v>-</v>
      </c>
      <c r="E152" s="18" t="str">
        <f>IF(ISBLANK(Tabulka4[[#This Row],[start. č.]]),"-",IF(ISERROR(VLOOKUP(Tabulka4[[#This Row],[start. č.]],'3. REGISTRACE'!B:F,3,0)),"-",VLOOKUP(Tabulka4[[#This Row],[start. č.]],'3. REGISTRACE'!B:F,3,0)))</f>
        <v>-</v>
      </c>
      <c r="F152" s="46" t="str">
        <f>IF(ISBLANK(Tabulka4[[#This Row],[start. č.]]),"-",IF(Tabulka4[[#This Row],[příjmení a jméno]]="start. č. nebylo registrováno!","-",IF(VLOOKUP(Tabulka4[[#This Row],[start. č.]],'3. REGISTRACE'!B:F,4,0)=0,"-",VLOOKUP(Tabulka4[[#This Row],[start. č.]],'3. REGISTRACE'!B:F,4,0))))</f>
        <v>-</v>
      </c>
      <c r="G152" s="18" t="str">
        <f>IF(ISBLANK(Tabulka4[[#This Row],[start. č.]]),"-",IF(Tabulka4[[#This Row],[příjmení a jméno]]="start. č. nebylo registrováno!","-",IF(VLOOKUP(Tabulka4[[#This Row],[start. č.]],'3. REGISTRACE'!B:F,5,0)=0,"-",VLOOKUP(Tabulka4[[#This Row],[start. č.]],'3. REGISTRACE'!B:F,5,0))))</f>
        <v>-</v>
      </c>
      <c r="H152" s="52"/>
      <c r="I152" s="48"/>
      <c r="J152" s="53"/>
      <c r="K152" s="42">
        <f>TIME(Tabulka4[[#This Row],[hod]],Tabulka4[[#This Row],[min]],Tabulka4[[#This Row],[sek]])</f>
        <v>0</v>
      </c>
      <c r="L152" s="18" t="str">
        <f>IF(ISBLANK(Tabulka4[[#This Row],[start. č.]]),"-",IF(Tabulka4[[#This Row],[příjmení a jméno]]="start. č. nebylo registrováno!","-",IF(VLOOKUP(Tabulka4[[#This Row],[start. č.]],'3. REGISTRACE'!B:G,6,0)=0,"-",VLOOKUP(Tabulka4[[#This Row],[start. č.]],'3. REGISTRACE'!B:G,6,0))))</f>
        <v>-</v>
      </c>
      <c r="M152" s="44" t="str">
        <f>IF(Tabulka4[[#This Row],[kategorie]]="-","-",COUNTIFS(G$10:G152,Tabulka4[[#This Row],[m/ž]],L$10:L152,Tabulka4[[#This Row],[kategorie]]))</f>
        <v>-</v>
      </c>
    </row>
    <row r="153" spans="2:13" x14ac:dyDescent="0.2">
      <c r="B153" s="44">
        <v>144</v>
      </c>
      <c r="C153" s="45"/>
      <c r="D153" s="21" t="str">
        <f>IF(ISBLANK(Tabulka4[[#This Row],[start. č.]]),"-",IF(ISERROR(VLOOKUP(Tabulka4[[#This Row],[start. č.]],'3. REGISTRACE'!B:F,2,0)),"start. č. nebylo registrováno!",VLOOKUP(Tabulka4[[#This Row],[start. č.]],'3. REGISTRACE'!B:F,2,0)))</f>
        <v>-</v>
      </c>
      <c r="E153" s="18" t="str">
        <f>IF(ISBLANK(Tabulka4[[#This Row],[start. č.]]),"-",IF(ISERROR(VLOOKUP(Tabulka4[[#This Row],[start. č.]],'3. REGISTRACE'!B:F,3,0)),"-",VLOOKUP(Tabulka4[[#This Row],[start. č.]],'3. REGISTRACE'!B:F,3,0)))</f>
        <v>-</v>
      </c>
      <c r="F153" s="46" t="str">
        <f>IF(ISBLANK(Tabulka4[[#This Row],[start. č.]]),"-",IF(Tabulka4[[#This Row],[příjmení a jméno]]="start. č. nebylo registrováno!","-",IF(VLOOKUP(Tabulka4[[#This Row],[start. č.]],'3. REGISTRACE'!B:F,4,0)=0,"-",VLOOKUP(Tabulka4[[#This Row],[start. č.]],'3. REGISTRACE'!B:F,4,0))))</f>
        <v>-</v>
      </c>
      <c r="G153" s="18" t="str">
        <f>IF(ISBLANK(Tabulka4[[#This Row],[start. č.]]),"-",IF(Tabulka4[[#This Row],[příjmení a jméno]]="start. č. nebylo registrováno!","-",IF(VLOOKUP(Tabulka4[[#This Row],[start. č.]],'3. REGISTRACE'!B:F,5,0)=0,"-",VLOOKUP(Tabulka4[[#This Row],[start. č.]],'3. REGISTRACE'!B:F,5,0))))</f>
        <v>-</v>
      </c>
      <c r="H153" s="52"/>
      <c r="I153" s="48"/>
      <c r="J153" s="53"/>
      <c r="K153" s="42">
        <f>TIME(Tabulka4[[#This Row],[hod]],Tabulka4[[#This Row],[min]],Tabulka4[[#This Row],[sek]])</f>
        <v>0</v>
      </c>
      <c r="L153" s="18" t="str">
        <f>IF(ISBLANK(Tabulka4[[#This Row],[start. č.]]),"-",IF(Tabulka4[[#This Row],[příjmení a jméno]]="start. č. nebylo registrováno!","-",IF(VLOOKUP(Tabulka4[[#This Row],[start. č.]],'3. REGISTRACE'!B:G,6,0)=0,"-",VLOOKUP(Tabulka4[[#This Row],[start. č.]],'3. REGISTRACE'!B:G,6,0))))</f>
        <v>-</v>
      </c>
      <c r="M153" s="44" t="str">
        <f>IF(Tabulka4[[#This Row],[kategorie]]="-","-",COUNTIFS(G$10:G153,Tabulka4[[#This Row],[m/ž]],L$10:L153,Tabulka4[[#This Row],[kategorie]]))</f>
        <v>-</v>
      </c>
    </row>
    <row r="154" spans="2:13" x14ac:dyDescent="0.2">
      <c r="B154" s="44">
        <v>145</v>
      </c>
      <c r="C154" s="45"/>
      <c r="D154" s="21" t="str">
        <f>IF(ISBLANK(Tabulka4[[#This Row],[start. č.]]),"-",IF(ISERROR(VLOOKUP(Tabulka4[[#This Row],[start. č.]],'3. REGISTRACE'!B:F,2,0)),"start. č. nebylo registrováno!",VLOOKUP(Tabulka4[[#This Row],[start. č.]],'3. REGISTRACE'!B:F,2,0)))</f>
        <v>-</v>
      </c>
      <c r="E154" s="18" t="str">
        <f>IF(ISBLANK(Tabulka4[[#This Row],[start. č.]]),"-",IF(ISERROR(VLOOKUP(Tabulka4[[#This Row],[start. č.]],'3. REGISTRACE'!B:F,3,0)),"-",VLOOKUP(Tabulka4[[#This Row],[start. č.]],'3. REGISTRACE'!B:F,3,0)))</f>
        <v>-</v>
      </c>
      <c r="F154" s="46" t="str">
        <f>IF(ISBLANK(Tabulka4[[#This Row],[start. č.]]),"-",IF(Tabulka4[[#This Row],[příjmení a jméno]]="start. č. nebylo registrováno!","-",IF(VLOOKUP(Tabulka4[[#This Row],[start. č.]],'3. REGISTRACE'!B:F,4,0)=0,"-",VLOOKUP(Tabulka4[[#This Row],[start. č.]],'3. REGISTRACE'!B:F,4,0))))</f>
        <v>-</v>
      </c>
      <c r="G154" s="18" t="str">
        <f>IF(ISBLANK(Tabulka4[[#This Row],[start. č.]]),"-",IF(Tabulka4[[#This Row],[příjmení a jméno]]="start. č. nebylo registrováno!","-",IF(VLOOKUP(Tabulka4[[#This Row],[start. č.]],'3. REGISTRACE'!B:F,5,0)=0,"-",VLOOKUP(Tabulka4[[#This Row],[start. č.]],'3. REGISTRACE'!B:F,5,0))))</f>
        <v>-</v>
      </c>
      <c r="H154" s="52"/>
      <c r="I154" s="48"/>
      <c r="J154" s="53"/>
      <c r="K154" s="42">
        <f>TIME(Tabulka4[[#This Row],[hod]],Tabulka4[[#This Row],[min]],Tabulka4[[#This Row],[sek]])</f>
        <v>0</v>
      </c>
      <c r="L154" s="18" t="str">
        <f>IF(ISBLANK(Tabulka4[[#This Row],[start. č.]]),"-",IF(Tabulka4[[#This Row],[příjmení a jméno]]="start. č. nebylo registrováno!","-",IF(VLOOKUP(Tabulka4[[#This Row],[start. č.]],'3. REGISTRACE'!B:G,6,0)=0,"-",VLOOKUP(Tabulka4[[#This Row],[start. č.]],'3. REGISTRACE'!B:G,6,0))))</f>
        <v>-</v>
      </c>
      <c r="M154" s="44" t="str">
        <f>IF(Tabulka4[[#This Row],[kategorie]]="-","-",COUNTIFS(G$10:G154,Tabulka4[[#This Row],[m/ž]],L$10:L154,Tabulka4[[#This Row],[kategorie]]))</f>
        <v>-</v>
      </c>
    </row>
    <row r="155" spans="2:13" x14ac:dyDescent="0.2">
      <c r="B155" s="44">
        <v>146</v>
      </c>
      <c r="C155" s="45"/>
      <c r="D155" s="21" t="str">
        <f>IF(ISBLANK(Tabulka4[[#This Row],[start. č.]]),"-",IF(ISERROR(VLOOKUP(Tabulka4[[#This Row],[start. č.]],'3. REGISTRACE'!B:F,2,0)),"start. č. nebylo registrováno!",VLOOKUP(Tabulka4[[#This Row],[start. č.]],'3. REGISTRACE'!B:F,2,0)))</f>
        <v>-</v>
      </c>
      <c r="E155" s="18" t="str">
        <f>IF(ISBLANK(Tabulka4[[#This Row],[start. č.]]),"-",IF(ISERROR(VLOOKUP(Tabulka4[[#This Row],[start. č.]],'3. REGISTRACE'!B:F,3,0)),"-",VLOOKUP(Tabulka4[[#This Row],[start. č.]],'3. REGISTRACE'!B:F,3,0)))</f>
        <v>-</v>
      </c>
      <c r="F155" s="46" t="str">
        <f>IF(ISBLANK(Tabulka4[[#This Row],[start. č.]]),"-",IF(Tabulka4[[#This Row],[příjmení a jméno]]="start. č. nebylo registrováno!","-",IF(VLOOKUP(Tabulka4[[#This Row],[start. č.]],'3. REGISTRACE'!B:F,4,0)=0,"-",VLOOKUP(Tabulka4[[#This Row],[start. č.]],'3. REGISTRACE'!B:F,4,0))))</f>
        <v>-</v>
      </c>
      <c r="G155" s="18" t="str">
        <f>IF(ISBLANK(Tabulka4[[#This Row],[start. č.]]),"-",IF(Tabulka4[[#This Row],[příjmení a jméno]]="start. č. nebylo registrováno!","-",IF(VLOOKUP(Tabulka4[[#This Row],[start. č.]],'3. REGISTRACE'!B:F,5,0)=0,"-",VLOOKUP(Tabulka4[[#This Row],[start. č.]],'3. REGISTRACE'!B:F,5,0))))</f>
        <v>-</v>
      </c>
      <c r="H155" s="52"/>
      <c r="I155" s="48"/>
      <c r="J155" s="53"/>
      <c r="K155" s="42">
        <f>TIME(Tabulka4[[#This Row],[hod]],Tabulka4[[#This Row],[min]],Tabulka4[[#This Row],[sek]])</f>
        <v>0</v>
      </c>
      <c r="L155" s="18" t="str">
        <f>IF(ISBLANK(Tabulka4[[#This Row],[start. č.]]),"-",IF(Tabulka4[[#This Row],[příjmení a jméno]]="start. č. nebylo registrováno!","-",IF(VLOOKUP(Tabulka4[[#This Row],[start. č.]],'3. REGISTRACE'!B:G,6,0)=0,"-",VLOOKUP(Tabulka4[[#This Row],[start. č.]],'3. REGISTRACE'!B:G,6,0))))</f>
        <v>-</v>
      </c>
      <c r="M155" s="44" t="str">
        <f>IF(Tabulka4[[#This Row],[kategorie]]="-","-",COUNTIFS(G$10:G155,Tabulka4[[#This Row],[m/ž]],L$10:L155,Tabulka4[[#This Row],[kategorie]]))</f>
        <v>-</v>
      </c>
    </row>
    <row r="156" spans="2:13" x14ac:dyDescent="0.2">
      <c r="B156" s="44">
        <v>147</v>
      </c>
      <c r="C156" s="45"/>
      <c r="D156" s="21" t="str">
        <f>IF(ISBLANK(Tabulka4[[#This Row],[start. č.]]),"-",IF(ISERROR(VLOOKUP(Tabulka4[[#This Row],[start. č.]],'3. REGISTRACE'!B:F,2,0)),"start. č. nebylo registrováno!",VLOOKUP(Tabulka4[[#This Row],[start. č.]],'3. REGISTRACE'!B:F,2,0)))</f>
        <v>-</v>
      </c>
      <c r="E156" s="18" t="str">
        <f>IF(ISBLANK(Tabulka4[[#This Row],[start. č.]]),"-",IF(ISERROR(VLOOKUP(Tabulka4[[#This Row],[start. č.]],'3. REGISTRACE'!B:F,3,0)),"-",VLOOKUP(Tabulka4[[#This Row],[start. č.]],'3. REGISTRACE'!B:F,3,0)))</f>
        <v>-</v>
      </c>
      <c r="F156" s="46" t="str">
        <f>IF(ISBLANK(Tabulka4[[#This Row],[start. č.]]),"-",IF(Tabulka4[[#This Row],[příjmení a jméno]]="start. č. nebylo registrováno!","-",IF(VLOOKUP(Tabulka4[[#This Row],[start. č.]],'3. REGISTRACE'!B:F,4,0)=0,"-",VLOOKUP(Tabulka4[[#This Row],[start. č.]],'3. REGISTRACE'!B:F,4,0))))</f>
        <v>-</v>
      </c>
      <c r="G156" s="18" t="str">
        <f>IF(ISBLANK(Tabulka4[[#This Row],[start. č.]]),"-",IF(Tabulka4[[#This Row],[příjmení a jméno]]="start. č. nebylo registrováno!","-",IF(VLOOKUP(Tabulka4[[#This Row],[start. č.]],'3. REGISTRACE'!B:F,5,0)=0,"-",VLOOKUP(Tabulka4[[#This Row],[start. č.]],'3. REGISTRACE'!B:F,5,0))))</f>
        <v>-</v>
      </c>
      <c r="H156" s="52"/>
      <c r="I156" s="48"/>
      <c r="J156" s="53"/>
      <c r="K156" s="42">
        <f>TIME(Tabulka4[[#This Row],[hod]],Tabulka4[[#This Row],[min]],Tabulka4[[#This Row],[sek]])</f>
        <v>0</v>
      </c>
      <c r="L156" s="18" t="str">
        <f>IF(ISBLANK(Tabulka4[[#This Row],[start. č.]]),"-",IF(Tabulka4[[#This Row],[příjmení a jméno]]="start. č. nebylo registrováno!","-",IF(VLOOKUP(Tabulka4[[#This Row],[start. č.]],'3. REGISTRACE'!B:G,6,0)=0,"-",VLOOKUP(Tabulka4[[#This Row],[start. č.]],'3. REGISTRACE'!B:G,6,0))))</f>
        <v>-</v>
      </c>
      <c r="M156" s="44" t="str">
        <f>IF(Tabulka4[[#This Row],[kategorie]]="-","-",COUNTIFS(G$10:G156,Tabulka4[[#This Row],[m/ž]],L$10:L156,Tabulka4[[#This Row],[kategorie]]))</f>
        <v>-</v>
      </c>
    </row>
    <row r="157" spans="2:13" x14ac:dyDescent="0.2">
      <c r="B157" s="44">
        <v>148</v>
      </c>
      <c r="C157" s="45"/>
      <c r="D157" s="21" t="str">
        <f>IF(ISBLANK(Tabulka4[[#This Row],[start. č.]]),"-",IF(ISERROR(VLOOKUP(Tabulka4[[#This Row],[start. č.]],'3. REGISTRACE'!B:F,2,0)),"start. č. nebylo registrováno!",VLOOKUP(Tabulka4[[#This Row],[start. č.]],'3. REGISTRACE'!B:F,2,0)))</f>
        <v>-</v>
      </c>
      <c r="E157" s="18" t="str">
        <f>IF(ISBLANK(Tabulka4[[#This Row],[start. č.]]),"-",IF(ISERROR(VLOOKUP(Tabulka4[[#This Row],[start. č.]],'3. REGISTRACE'!B:F,3,0)),"-",VLOOKUP(Tabulka4[[#This Row],[start. č.]],'3. REGISTRACE'!B:F,3,0)))</f>
        <v>-</v>
      </c>
      <c r="F157" s="46" t="str">
        <f>IF(ISBLANK(Tabulka4[[#This Row],[start. č.]]),"-",IF(Tabulka4[[#This Row],[příjmení a jméno]]="start. č. nebylo registrováno!","-",IF(VLOOKUP(Tabulka4[[#This Row],[start. č.]],'3. REGISTRACE'!B:F,4,0)=0,"-",VLOOKUP(Tabulka4[[#This Row],[start. č.]],'3. REGISTRACE'!B:F,4,0))))</f>
        <v>-</v>
      </c>
      <c r="G157" s="18" t="str">
        <f>IF(ISBLANK(Tabulka4[[#This Row],[start. č.]]),"-",IF(Tabulka4[[#This Row],[příjmení a jméno]]="start. č. nebylo registrováno!","-",IF(VLOOKUP(Tabulka4[[#This Row],[start. č.]],'3. REGISTRACE'!B:F,5,0)=0,"-",VLOOKUP(Tabulka4[[#This Row],[start. č.]],'3. REGISTRACE'!B:F,5,0))))</f>
        <v>-</v>
      </c>
      <c r="H157" s="52"/>
      <c r="I157" s="48"/>
      <c r="J157" s="53"/>
      <c r="K157" s="42">
        <f>TIME(Tabulka4[[#This Row],[hod]],Tabulka4[[#This Row],[min]],Tabulka4[[#This Row],[sek]])</f>
        <v>0</v>
      </c>
      <c r="L157" s="18" t="str">
        <f>IF(ISBLANK(Tabulka4[[#This Row],[start. č.]]),"-",IF(Tabulka4[[#This Row],[příjmení a jméno]]="start. č. nebylo registrováno!","-",IF(VLOOKUP(Tabulka4[[#This Row],[start. č.]],'3. REGISTRACE'!B:G,6,0)=0,"-",VLOOKUP(Tabulka4[[#This Row],[start. č.]],'3. REGISTRACE'!B:G,6,0))))</f>
        <v>-</v>
      </c>
      <c r="M157" s="44" t="str">
        <f>IF(Tabulka4[[#This Row],[kategorie]]="-","-",COUNTIFS(G$10:G157,Tabulka4[[#This Row],[m/ž]],L$10:L157,Tabulka4[[#This Row],[kategorie]]))</f>
        <v>-</v>
      </c>
    </row>
    <row r="158" spans="2:13" x14ac:dyDescent="0.2">
      <c r="B158" s="44">
        <v>149</v>
      </c>
      <c r="C158" s="45"/>
      <c r="D158" s="21" t="str">
        <f>IF(ISBLANK(Tabulka4[[#This Row],[start. č.]]),"-",IF(ISERROR(VLOOKUP(Tabulka4[[#This Row],[start. č.]],'3. REGISTRACE'!B:F,2,0)),"start. č. nebylo registrováno!",VLOOKUP(Tabulka4[[#This Row],[start. č.]],'3. REGISTRACE'!B:F,2,0)))</f>
        <v>-</v>
      </c>
      <c r="E158" s="18" t="str">
        <f>IF(ISBLANK(Tabulka4[[#This Row],[start. č.]]),"-",IF(ISERROR(VLOOKUP(Tabulka4[[#This Row],[start. č.]],'3. REGISTRACE'!B:F,3,0)),"-",VLOOKUP(Tabulka4[[#This Row],[start. č.]],'3. REGISTRACE'!B:F,3,0)))</f>
        <v>-</v>
      </c>
      <c r="F158" s="46" t="str">
        <f>IF(ISBLANK(Tabulka4[[#This Row],[start. č.]]),"-",IF(Tabulka4[[#This Row],[příjmení a jméno]]="start. č. nebylo registrováno!","-",IF(VLOOKUP(Tabulka4[[#This Row],[start. č.]],'3. REGISTRACE'!B:F,4,0)=0,"-",VLOOKUP(Tabulka4[[#This Row],[start. č.]],'3. REGISTRACE'!B:F,4,0))))</f>
        <v>-</v>
      </c>
      <c r="G158" s="18" t="str">
        <f>IF(ISBLANK(Tabulka4[[#This Row],[start. č.]]),"-",IF(Tabulka4[[#This Row],[příjmení a jméno]]="start. č. nebylo registrováno!","-",IF(VLOOKUP(Tabulka4[[#This Row],[start. č.]],'3. REGISTRACE'!B:F,5,0)=0,"-",VLOOKUP(Tabulka4[[#This Row],[start. č.]],'3. REGISTRACE'!B:F,5,0))))</f>
        <v>-</v>
      </c>
      <c r="H158" s="52"/>
      <c r="I158" s="48"/>
      <c r="J158" s="53"/>
      <c r="K158" s="42">
        <f>TIME(Tabulka4[[#This Row],[hod]],Tabulka4[[#This Row],[min]],Tabulka4[[#This Row],[sek]])</f>
        <v>0</v>
      </c>
      <c r="L158" s="18" t="str">
        <f>IF(ISBLANK(Tabulka4[[#This Row],[start. č.]]),"-",IF(Tabulka4[[#This Row],[příjmení a jméno]]="start. č. nebylo registrováno!","-",IF(VLOOKUP(Tabulka4[[#This Row],[start. č.]],'3. REGISTRACE'!B:G,6,0)=0,"-",VLOOKUP(Tabulka4[[#This Row],[start. č.]],'3. REGISTRACE'!B:G,6,0))))</f>
        <v>-</v>
      </c>
      <c r="M158" s="44" t="str">
        <f>IF(Tabulka4[[#This Row],[kategorie]]="-","-",COUNTIFS(G$10:G158,Tabulka4[[#This Row],[m/ž]],L$10:L158,Tabulka4[[#This Row],[kategorie]]))</f>
        <v>-</v>
      </c>
    </row>
    <row r="159" spans="2:13" x14ac:dyDescent="0.2">
      <c r="B159" s="44">
        <v>150</v>
      </c>
      <c r="C159" s="45"/>
      <c r="D159" s="21" t="str">
        <f>IF(ISBLANK(Tabulka4[[#This Row],[start. č.]]),"-",IF(ISERROR(VLOOKUP(Tabulka4[[#This Row],[start. č.]],'3. REGISTRACE'!B:F,2,0)),"start. č. nebylo registrováno!",VLOOKUP(Tabulka4[[#This Row],[start. č.]],'3. REGISTRACE'!B:F,2,0)))</f>
        <v>-</v>
      </c>
      <c r="E159" s="18" t="str">
        <f>IF(ISBLANK(Tabulka4[[#This Row],[start. č.]]),"-",IF(ISERROR(VLOOKUP(Tabulka4[[#This Row],[start. č.]],'3. REGISTRACE'!B:F,3,0)),"-",VLOOKUP(Tabulka4[[#This Row],[start. č.]],'3. REGISTRACE'!B:F,3,0)))</f>
        <v>-</v>
      </c>
      <c r="F159" s="46" t="str">
        <f>IF(ISBLANK(Tabulka4[[#This Row],[start. č.]]),"-",IF(Tabulka4[[#This Row],[příjmení a jméno]]="start. č. nebylo registrováno!","-",IF(VLOOKUP(Tabulka4[[#This Row],[start. č.]],'3. REGISTRACE'!B:F,4,0)=0,"-",VLOOKUP(Tabulka4[[#This Row],[start. č.]],'3. REGISTRACE'!B:F,4,0))))</f>
        <v>-</v>
      </c>
      <c r="G159" s="18" t="str">
        <f>IF(ISBLANK(Tabulka4[[#This Row],[start. č.]]),"-",IF(Tabulka4[[#This Row],[příjmení a jméno]]="start. č. nebylo registrováno!","-",IF(VLOOKUP(Tabulka4[[#This Row],[start. č.]],'3. REGISTRACE'!B:F,5,0)=0,"-",VLOOKUP(Tabulka4[[#This Row],[start. č.]],'3. REGISTRACE'!B:F,5,0))))</f>
        <v>-</v>
      </c>
      <c r="H159" s="52"/>
      <c r="I159" s="48"/>
      <c r="J159" s="53"/>
      <c r="K159" s="42">
        <f>TIME(Tabulka4[[#This Row],[hod]],Tabulka4[[#This Row],[min]],Tabulka4[[#This Row],[sek]])</f>
        <v>0</v>
      </c>
      <c r="L159" s="18" t="str">
        <f>IF(ISBLANK(Tabulka4[[#This Row],[start. č.]]),"-",IF(Tabulka4[[#This Row],[příjmení a jméno]]="start. č. nebylo registrováno!","-",IF(VLOOKUP(Tabulka4[[#This Row],[start. č.]],'3. REGISTRACE'!B:G,6,0)=0,"-",VLOOKUP(Tabulka4[[#This Row],[start. č.]],'3. REGISTRACE'!B:G,6,0))))</f>
        <v>-</v>
      </c>
      <c r="M159" s="44" t="str">
        <f>IF(Tabulka4[[#This Row],[kategorie]]="-","-",COUNTIFS(G$10:G159,Tabulka4[[#This Row],[m/ž]],L$10:L159,Tabulka4[[#This Row],[kategorie]]))</f>
        <v>-</v>
      </c>
    </row>
    <row r="160" spans="2:13" x14ac:dyDescent="0.2">
      <c r="B160" s="44">
        <v>151</v>
      </c>
      <c r="C160" s="45"/>
      <c r="D160" s="21" t="str">
        <f>IF(ISBLANK(Tabulka4[[#This Row],[start. č.]]),"-",IF(ISERROR(VLOOKUP(Tabulka4[[#This Row],[start. č.]],'3. REGISTRACE'!B:F,2,0)),"start. č. nebylo registrováno!",VLOOKUP(Tabulka4[[#This Row],[start. č.]],'3. REGISTRACE'!B:F,2,0)))</f>
        <v>-</v>
      </c>
      <c r="E160" s="18" t="str">
        <f>IF(ISBLANK(Tabulka4[[#This Row],[start. č.]]),"-",IF(ISERROR(VLOOKUP(Tabulka4[[#This Row],[start. č.]],'3. REGISTRACE'!B:F,3,0)),"-",VLOOKUP(Tabulka4[[#This Row],[start. č.]],'3. REGISTRACE'!B:F,3,0)))</f>
        <v>-</v>
      </c>
      <c r="F160" s="46" t="str">
        <f>IF(ISBLANK(Tabulka4[[#This Row],[start. č.]]),"-",IF(Tabulka4[[#This Row],[příjmení a jméno]]="start. č. nebylo registrováno!","-",IF(VLOOKUP(Tabulka4[[#This Row],[start. č.]],'3. REGISTRACE'!B:F,4,0)=0,"-",VLOOKUP(Tabulka4[[#This Row],[start. č.]],'3. REGISTRACE'!B:F,4,0))))</f>
        <v>-</v>
      </c>
      <c r="G160" s="18" t="str">
        <f>IF(ISBLANK(Tabulka4[[#This Row],[start. č.]]),"-",IF(Tabulka4[[#This Row],[příjmení a jméno]]="start. č. nebylo registrováno!","-",IF(VLOOKUP(Tabulka4[[#This Row],[start. č.]],'3. REGISTRACE'!B:F,5,0)=0,"-",VLOOKUP(Tabulka4[[#This Row],[start. č.]],'3. REGISTRACE'!B:F,5,0))))</f>
        <v>-</v>
      </c>
      <c r="H160" s="52"/>
      <c r="I160" s="48"/>
      <c r="J160" s="53"/>
      <c r="K160" s="42">
        <f>TIME(Tabulka4[[#This Row],[hod]],Tabulka4[[#This Row],[min]],Tabulka4[[#This Row],[sek]])</f>
        <v>0</v>
      </c>
      <c r="L160" s="18" t="str">
        <f>IF(ISBLANK(Tabulka4[[#This Row],[start. č.]]),"-",IF(Tabulka4[[#This Row],[příjmení a jméno]]="start. č. nebylo registrováno!","-",IF(VLOOKUP(Tabulka4[[#This Row],[start. č.]],'3. REGISTRACE'!B:G,6,0)=0,"-",VLOOKUP(Tabulka4[[#This Row],[start. č.]],'3. REGISTRACE'!B:G,6,0))))</f>
        <v>-</v>
      </c>
      <c r="M160" s="44" t="str">
        <f>IF(Tabulka4[[#This Row],[kategorie]]="-","-",COUNTIFS(G$10:G160,Tabulka4[[#This Row],[m/ž]],L$10:L160,Tabulka4[[#This Row],[kategorie]]))</f>
        <v>-</v>
      </c>
    </row>
    <row r="161" spans="2:13" x14ac:dyDescent="0.2">
      <c r="B161" s="44">
        <v>152</v>
      </c>
      <c r="C161" s="45"/>
      <c r="D161" s="21" t="str">
        <f>IF(ISBLANK(Tabulka4[[#This Row],[start. č.]]),"-",IF(ISERROR(VLOOKUP(Tabulka4[[#This Row],[start. č.]],'3. REGISTRACE'!B:F,2,0)),"start. č. nebylo registrováno!",VLOOKUP(Tabulka4[[#This Row],[start. č.]],'3. REGISTRACE'!B:F,2,0)))</f>
        <v>-</v>
      </c>
      <c r="E161" s="18" t="str">
        <f>IF(ISBLANK(Tabulka4[[#This Row],[start. č.]]),"-",IF(ISERROR(VLOOKUP(Tabulka4[[#This Row],[start. č.]],'3. REGISTRACE'!B:F,3,0)),"-",VLOOKUP(Tabulka4[[#This Row],[start. č.]],'3. REGISTRACE'!B:F,3,0)))</f>
        <v>-</v>
      </c>
      <c r="F161" s="46" t="str">
        <f>IF(ISBLANK(Tabulka4[[#This Row],[start. č.]]),"-",IF(Tabulka4[[#This Row],[příjmení a jméno]]="start. č. nebylo registrováno!","-",IF(VLOOKUP(Tabulka4[[#This Row],[start. č.]],'3. REGISTRACE'!B:F,4,0)=0,"-",VLOOKUP(Tabulka4[[#This Row],[start. č.]],'3. REGISTRACE'!B:F,4,0))))</f>
        <v>-</v>
      </c>
      <c r="G161" s="18" t="str">
        <f>IF(ISBLANK(Tabulka4[[#This Row],[start. č.]]),"-",IF(Tabulka4[[#This Row],[příjmení a jméno]]="start. č. nebylo registrováno!","-",IF(VLOOKUP(Tabulka4[[#This Row],[start. č.]],'3. REGISTRACE'!B:F,5,0)=0,"-",VLOOKUP(Tabulka4[[#This Row],[start. č.]],'3. REGISTRACE'!B:F,5,0))))</f>
        <v>-</v>
      </c>
      <c r="H161" s="52"/>
      <c r="I161" s="48"/>
      <c r="J161" s="53"/>
      <c r="K161" s="42">
        <f>TIME(Tabulka4[[#This Row],[hod]],Tabulka4[[#This Row],[min]],Tabulka4[[#This Row],[sek]])</f>
        <v>0</v>
      </c>
      <c r="L161" s="18" t="str">
        <f>IF(ISBLANK(Tabulka4[[#This Row],[start. č.]]),"-",IF(Tabulka4[[#This Row],[příjmení a jméno]]="start. č. nebylo registrováno!","-",IF(VLOOKUP(Tabulka4[[#This Row],[start. č.]],'3. REGISTRACE'!B:G,6,0)=0,"-",VLOOKUP(Tabulka4[[#This Row],[start. č.]],'3. REGISTRACE'!B:G,6,0))))</f>
        <v>-</v>
      </c>
      <c r="M161" s="44" t="str">
        <f>IF(Tabulka4[[#This Row],[kategorie]]="-","-",COUNTIFS(G$10:G161,Tabulka4[[#This Row],[m/ž]],L$10:L161,Tabulka4[[#This Row],[kategorie]]))</f>
        <v>-</v>
      </c>
    </row>
    <row r="162" spans="2:13" x14ac:dyDescent="0.2">
      <c r="B162" s="44">
        <v>153</v>
      </c>
      <c r="C162" s="45"/>
      <c r="D162" s="21" t="str">
        <f>IF(ISBLANK(Tabulka4[[#This Row],[start. č.]]),"-",IF(ISERROR(VLOOKUP(Tabulka4[[#This Row],[start. č.]],'3. REGISTRACE'!B:F,2,0)),"start. č. nebylo registrováno!",VLOOKUP(Tabulka4[[#This Row],[start. č.]],'3. REGISTRACE'!B:F,2,0)))</f>
        <v>-</v>
      </c>
      <c r="E162" s="18" t="str">
        <f>IF(ISBLANK(Tabulka4[[#This Row],[start. č.]]),"-",IF(ISERROR(VLOOKUP(Tabulka4[[#This Row],[start. č.]],'3. REGISTRACE'!B:F,3,0)),"-",VLOOKUP(Tabulka4[[#This Row],[start. č.]],'3. REGISTRACE'!B:F,3,0)))</f>
        <v>-</v>
      </c>
      <c r="F162" s="46" t="str">
        <f>IF(ISBLANK(Tabulka4[[#This Row],[start. č.]]),"-",IF(Tabulka4[[#This Row],[příjmení a jméno]]="start. č. nebylo registrováno!","-",IF(VLOOKUP(Tabulka4[[#This Row],[start. č.]],'3. REGISTRACE'!B:F,4,0)=0,"-",VLOOKUP(Tabulka4[[#This Row],[start. č.]],'3. REGISTRACE'!B:F,4,0))))</f>
        <v>-</v>
      </c>
      <c r="G162" s="18" t="str">
        <f>IF(ISBLANK(Tabulka4[[#This Row],[start. č.]]),"-",IF(Tabulka4[[#This Row],[příjmení a jméno]]="start. č. nebylo registrováno!","-",IF(VLOOKUP(Tabulka4[[#This Row],[start. č.]],'3. REGISTRACE'!B:F,5,0)=0,"-",VLOOKUP(Tabulka4[[#This Row],[start. č.]],'3. REGISTRACE'!B:F,5,0))))</f>
        <v>-</v>
      </c>
      <c r="H162" s="52"/>
      <c r="I162" s="48"/>
      <c r="J162" s="53"/>
      <c r="K162" s="42">
        <f>TIME(Tabulka4[[#This Row],[hod]],Tabulka4[[#This Row],[min]],Tabulka4[[#This Row],[sek]])</f>
        <v>0</v>
      </c>
      <c r="L162" s="18" t="str">
        <f>IF(ISBLANK(Tabulka4[[#This Row],[start. č.]]),"-",IF(Tabulka4[[#This Row],[příjmení a jméno]]="start. č. nebylo registrováno!","-",IF(VLOOKUP(Tabulka4[[#This Row],[start. č.]],'3. REGISTRACE'!B:G,6,0)=0,"-",VLOOKUP(Tabulka4[[#This Row],[start. č.]],'3. REGISTRACE'!B:G,6,0))))</f>
        <v>-</v>
      </c>
      <c r="M162" s="44" t="str">
        <f>IF(Tabulka4[[#This Row],[kategorie]]="-","-",COUNTIFS(G$10:G162,Tabulka4[[#This Row],[m/ž]],L$10:L162,Tabulka4[[#This Row],[kategorie]]))</f>
        <v>-</v>
      </c>
    </row>
    <row r="163" spans="2:13" x14ac:dyDescent="0.2">
      <c r="B163" s="44">
        <v>154</v>
      </c>
      <c r="C163" s="45"/>
      <c r="D163" s="21" t="str">
        <f>IF(ISBLANK(Tabulka4[[#This Row],[start. č.]]),"-",IF(ISERROR(VLOOKUP(Tabulka4[[#This Row],[start. č.]],'3. REGISTRACE'!B:F,2,0)),"start. č. nebylo registrováno!",VLOOKUP(Tabulka4[[#This Row],[start. č.]],'3. REGISTRACE'!B:F,2,0)))</f>
        <v>-</v>
      </c>
      <c r="E163" s="18" t="str">
        <f>IF(ISBLANK(Tabulka4[[#This Row],[start. č.]]),"-",IF(ISERROR(VLOOKUP(Tabulka4[[#This Row],[start. č.]],'3. REGISTRACE'!B:F,3,0)),"-",VLOOKUP(Tabulka4[[#This Row],[start. č.]],'3. REGISTRACE'!B:F,3,0)))</f>
        <v>-</v>
      </c>
      <c r="F163" s="46" t="str">
        <f>IF(ISBLANK(Tabulka4[[#This Row],[start. č.]]),"-",IF(Tabulka4[[#This Row],[příjmení a jméno]]="start. č. nebylo registrováno!","-",IF(VLOOKUP(Tabulka4[[#This Row],[start. č.]],'3. REGISTRACE'!B:F,4,0)=0,"-",VLOOKUP(Tabulka4[[#This Row],[start. č.]],'3. REGISTRACE'!B:F,4,0))))</f>
        <v>-</v>
      </c>
      <c r="G163" s="18" t="str">
        <f>IF(ISBLANK(Tabulka4[[#This Row],[start. č.]]),"-",IF(Tabulka4[[#This Row],[příjmení a jméno]]="start. č. nebylo registrováno!","-",IF(VLOOKUP(Tabulka4[[#This Row],[start. č.]],'3. REGISTRACE'!B:F,5,0)=0,"-",VLOOKUP(Tabulka4[[#This Row],[start. č.]],'3. REGISTRACE'!B:F,5,0))))</f>
        <v>-</v>
      </c>
      <c r="H163" s="52"/>
      <c r="I163" s="48"/>
      <c r="J163" s="53"/>
      <c r="K163" s="42">
        <f>TIME(Tabulka4[[#This Row],[hod]],Tabulka4[[#This Row],[min]],Tabulka4[[#This Row],[sek]])</f>
        <v>0</v>
      </c>
      <c r="L163" s="18" t="str">
        <f>IF(ISBLANK(Tabulka4[[#This Row],[start. č.]]),"-",IF(Tabulka4[[#This Row],[příjmení a jméno]]="start. č. nebylo registrováno!","-",IF(VLOOKUP(Tabulka4[[#This Row],[start. č.]],'3. REGISTRACE'!B:G,6,0)=0,"-",VLOOKUP(Tabulka4[[#This Row],[start. č.]],'3. REGISTRACE'!B:G,6,0))))</f>
        <v>-</v>
      </c>
      <c r="M163" s="44" t="str">
        <f>IF(Tabulka4[[#This Row],[kategorie]]="-","-",COUNTIFS(G$10:G163,Tabulka4[[#This Row],[m/ž]],L$10:L163,Tabulka4[[#This Row],[kategorie]]))</f>
        <v>-</v>
      </c>
    </row>
    <row r="164" spans="2:13" x14ac:dyDescent="0.2">
      <c r="B164" s="44">
        <v>155</v>
      </c>
      <c r="C164" s="45"/>
      <c r="D164" s="21" t="str">
        <f>IF(ISBLANK(Tabulka4[[#This Row],[start. č.]]),"-",IF(ISERROR(VLOOKUP(Tabulka4[[#This Row],[start. č.]],'3. REGISTRACE'!B:F,2,0)),"start. č. nebylo registrováno!",VLOOKUP(Tabulka4[[#This Row],[start. č.]],'3. REGISTRACE'!B:F,2,0)))</f>
        <v>-</v>
      </c>
      <c r="E164" s="18" t="str">
        <f>IF(ISBLANK(Tabulka4[[#This Row],[start. č.]]),"-",IF(ISERROR(VLOOKUP(Tabulka4[[#This Row],[start. č.]],'3. REGISTRACE'!B:F,3,0)),"-",VLOOKUP(Tabulka4[[#This Row],[start. č.]],'3. REGISTRACE'!B:F,3,0)))</f>
        <v>-</v>
      </c>
      <c r="F164" s="46" t="str">
        <f>IF(ISBLANK(Tabulka4[[#This Row],[start. č.]]),"-",IF(Tabulka4[[#This Row],[příjmení a jméno]]="start. č. nebylo registrováno!","-",IF(VLOOKUP(Tabulka4[[#This Row],[start. č.]],'3. REGISTRACE'!B:F,4,0)=0,"-",VLOOKUP(Tabulka4[[#This Row],[start. č.]],'3. REGISTRACE'!B:F,4,0))))</f>
        <v>-</v>
      </c>
      <c r="G164" s="18" t="str">
        <f>IF(ISBLANK(Tabulka4[[#This Row],[start. č.]]),"-",IF(Tabulka4[[#This Row],[příjmení a jméno]]="start. č. nebylo registrováno!","-",IF(VLOOKUP(Tabulka4[[#This Row],[start. č.]],'3. REGISTRACE'!B:F,5,0)=0,"-",VLOOKUP(Tabulka4[[#This Row],[start. č.]],'3. REGISTRACE'!B:F,5,0))))</f>
        <v>-</v>
      </c>
      <c r="H164" s="52"/>
      <c r="I164" s="48"/>
      <c r="J164" s="53"/>
      <c r="K164" s="42">
        <f>TIME(Tabulka4[[#This Row],[hod]],Tabulka4[[#This Row],[min]],Tabulka4[[#This Row],[sek]])</f>
        <v>0</v>
      </c>
      <c r="L164" s="18" t="str">
        <f>IF(ISBLANK(Tabulka4[[#This Row],[start. č.]]),"-",IF(Tabulka4[[#This Row],[příjmení a jméno]]="start. č. nebylo registrováno!","-",IF(VLOOKUP(Tabulka4[[#This Row],[start. č.]],'3. REGISTRACE'!B:G,6,0)=0,"-",VLOOKUP(Tabulka4[[#This Row],[start. č.]],'3. REGISTRACE'!B:G,6,0))))</f>
        <v>-</v>
      </c>
      <c r="M164" s="44" t="str">
        <f>IF(Tabulka4[[#This Row],[kategorie]]="-","-",COUNTIFS(G$10:G164,Tabulka4[[#This Row],[m/ž]],L$10:L164,Tabulka4[[#This Row],[kategorie]]))</f>
        <v>-</v>
      </c>
    </row>
    <row r="165" spans="2:13" x14ac:dyDescent="0.2">
      <c r="B165" s="44">
        <v>156</v>
      </c>
      <c r="C165" s="45"/>
      <c r="D165" s="21" t="str">
        <f>IF(ISBLANK(Tabulka4[[#This Row],[start. č.]]),"-",IF(ISERROR(VLOOKUP(Tabulka4[[#This Row],[start. č.]],'3. REGISTRACE'!B:F,2,0)),"start. č. nebylo registrováno!",VLOOKUP(Tabulka4[[#This Row],[start. č.]],'3. REGISTRACE'!B:F,2,0)))</f>
        <v>-</v>
      </c>
      <c r="E165" s="18" t="str">
        <f>IF(ISBLANK(Tabulka4[[#This Row],[start. č.]]),"-",IF(ISERROR(VLOOKUP(Tabulka4[[#This Row],[start. č.]],'3. REGISTRACE'!B:F,3,0)),"-",VLOOKUP(Tabulka4[[#This Row],[start. č.]],'3. REGISTRACE'!B:F,3,0)))</f>
        <v>-</v>
      </c>
      <c r="F165" s="46" t="str">
        <f>IF(ISBLANK(Tabulka4[[#This Row],[start. č.]]),"-",IF(Tabulka4[[#This Row],[příjmení a jméno]]="start. č. nebylo registrováno!","-",IF(VLOOKUP(Tabulka4[[#This Row],[start. č.]],'3. REGISTRACE'!B:F,4,0)=0,"-",VLOOKUP(Tabulka4[[#This Row],[start. č.]],'3. REGISTRACE'!B:F,4,0))))</f>
        <v>-</v>
      </c>
      <c r="G165" s="18" t="str">
        <f>IF(ISBLANK(Tabulka4[[#This Row],[start. č.]]),"-",IF(Tabulka4[[#This Row],[příjmení a jméno]]="start. č. nebylo registrováno!","-",IF(VLOOKUP(Tabulka4[[#This Row],[start. č.]],'3. REGISTRACE'!B:F,5,0)=0,"-",VLOOKUP(Tabulka4[[#This Row],[start. č.]],'3. REGISTRACE'!B:F,5,0))))</f>
        <v>-</v>
      </c>
      <c r="H165" s="52"/>
      <c r="I165" s="48"/>
      <c r="J165" s="53"/>
      <c r="K165" s="42">
        <f>TIME(Tabulka4[[#This Row],[hod]],Tabulka4[[#This Row],[min]],Tabulka4[[#This Row],[sek]])</f>
        <v>0</v>
      </c>
      <c r="L165" s="18" t="str">
        <f>IF(ISBLANK(Tabulka4[[#This Row],[start. č.]]),"-",IF(Tabulka4[[#This Row],[příjmení a jméno]]="start. č. nebylo registrováno!","-",IF(VLOOKUP(Tabulka4[[#This Row],[start. č.]],'3. REGISTRACE'!B:G,6,0)=0,"-",VLOOKUP(Tabulka4[[#This Row],[start. č.]],'3. REGISTRACE'!B:G,6,0))))</f>
        <v>-</v>
      </c>
      <c r="M165" s="44" t="str">
        <f>IF(Tabulka4[[#This Row],[kategorie]]="-","-",COUNTIFS(G$10:G165,Tabulka4[[#This Row],[m/ž]],L$10:L165,Tabulka4[[#This Row],[kategorie]]))</f>
        <v>-</v>
      </c>
    </row>
    <row r="166" spans="2:13" x14ac:dyDescent="0.2">
      <c r="B166" s="44">
        <v>157</v>
      </c>
      <c r="C166" s="45"/>
      <c r="D166" s="21" t="str">
        <f>IF(ISBLANK(Tabulka4[[#This Row],[start. č.]]),"-",IF(ISERROR(VLOOKUP(Tabulka4[[#This Row],[start. č.]],'3. REGISTRACE'!B:F,2,0)),"start. č. nebylo registrováno!",VLOOKUP(Tabulka4[[#This Row],[start. č.]],'3. REGISTRACE'!B:F,2,0)))</f>
        <v>-</v>
      </c>
      <c r="E166" s="18" t="str">
        <f>IF(ISBLANK(Tabulka4[[#This Row],[start. č.]]),"-",IF(ISERROR(VLOOKUP(Tabulka4[[#This Row],[start. č.]],'3. REGISTRACE'!B:F,3,0)),"-",VLOOKUP(Tabulka4[[#This Row],[start. č.]],'3. REGISTRACE'!B:F,3,0)))</f>
        <v>-</v>
      </c>
      <c r="F166" s="46" t="str">
        <f>IF(ISBLANK(Tabulka4[[#This Row],[start. č.]]),"-",IF(Tabulka4[[#This Row],[příjmení a jméno]]="start. č. nebylo registrováno!","-",IF(VLOOKUP(Tabulka4[[#This Row],[start. č.]],'3. REGISTRACE'!B:F,4,0)=0,"-",VLOOKUP(Tabulka4[[#This Row],[start. č.]],'3. REGISTRACE'!B:F,4,0))))</f>
        <v>-</v>
      </c>
      <c r="G166" s="18" t="str">
        <f>IF(ISBLANK(Tabulka4[[#This Row],[start. č.]]),"-",IF(Tabulka4[[#This Row],[příjmení a jméno]]="start. č. nebylo registrováno!","-",IF(VLOOKUP(Tabulka4[[#This Row],[start. č.]],'3. REGISTRACE'!B:F,5,0)=0,"-",VLOOKUP(Tabulka4[[#This Row],[start. č.]],'3. REGISTRACE'!B:F,5,0))))</f>
        <v>-</v>
      </c>
      <c r="H166" s="52"/>
      <c r="I166" s="48"/>
      <c r="J166" s="53"/>
      <c r="K166" s="42">
        <f>TIME(Tabulka4[[#This Row],[hod]],Tabulka4[[#This Row],[min]],Tabulka4[[#This Row],[sek]])</f>
        <v>0</v>
      </c>
      <c r="L166" s="18" t="str">
        <f>IF(ISBLANK(Tabulka4[[#This Row],[start. č.]]),"-",IF(Tabulka4[[#This Row],[příjmení a jméno]]="start. č. nebylo registrováno!","-",IF(VLOOKUP(Tabulka4[[#This Row],[start. č.]],'3. REGISTRACE'!B:G,6,0)=0,"-",VLOOKUP(Tabulka4[[#This Row],[start. č.]],'3. REGISTRACE'!B:G,6,0))))</f>
        <v>-</v>
      </c>
      <c r="M166" s="44" t="str">
        <f>IF(Tabulka4[[#This Row],[kategorie]]="-","-",COUNTIFS(G$10:G166,Tabulka4[[#This Row],[m/ž]],L$10:L166,Tabulka4[[#This Row],[kategorie]]))</f>
        <v>-</v>
      </c>
    </row>
    <row r="167" spans="2:13" x14ac:dyDescent="0.2">
      <c r="B167" s="44">
        <v>158</v>
      </c>
      <c r="C167" s="45"/>
      <c r="D167" s="21" t="str">
        <f>IF(ISBLANK(Tabulka4[[#This Row],[start. č.]]),"-",IF(ISERROR(VLOOKUP(Tabulka4[[#This Row],[start. č.]],'3. REGISTRACE'!B:F,2,0)),"start. č. nebylo registrováno!",VLOOKUP(Tabulka4[[#This Row],[start. č.]],'3. REGISTRACE'!B:F,2,0)))</f>
        <v>-</v>
      </c>
      <c r="E167" s="18" t="str">
        <f>IF(ISBLANK(Tabulka4[[#This Row],[start. č.]]),"-",IF(ISERROR(VLOOKUP(Tabulka4[[#This Row],[start. č.]],'3. REGISTRACE'!B:F,3,0)),"-",VLOOKUP(Tabulka4[[#This Row],[start. č.]],'3. REGISTRACE'!B:F,3,0)))</f>
        <v>-</v>
      </c>
      <c r="F167" s="46" t="str">
        <f>IF(ISBLANK(Tabulka4[[#This Row],[start. č.]]),"-",IF(Tabulka4[[#This Row],[příjmení a jméno]]="start. č. nebylo registrováno!","-",IF(VLOOKUP(Tabulka4[[#This Row],[start. č.]],'3. REGISTRACE'!B:F,4,0)=0,"-",VLOOKUP(Tabulka4[[#This Row],[start. č.]],'3. REGISTRACE'!B:F,4,0))))</f>
        <v>-</v>
      </c>
      <c r="G167" s="18" t="str">
        <f>IF(ISBLANK(Tabulka4[[#This Row],[start. č.]]),"-",IF(Tabulka4[[#This Row],[příjmení a jméno]]="start. č. nebylo registrováno!","-",IF(VLOOKUP(Tabulka4[[#This Row],[start. č.]],'3. REGISTRACE'!B:F,5,0)=0,"-",VLOOKUP(Tabulka4[[#This Row],[start. č.]],'3. REGISTRACE'!B:F,5,0))))</f>
        <v>-</v>
      </c>
      <c r="H167" s="52"/>
      <c r="I167" s="48"/>
      <c r="J167" s="53"/>
      <c r="K167" s="42">
        <f>TIME(Tabulka4[[#This Row],[hod]],Tabulka4[[#This Row],[min]],Tabulka4[[#This Row],[sek]])</f>
        <v>0</v>
      </c>
      <c r="L167" s="18" t="str">
        <f>IF(ISBLANK(Tabulka4[[#This Row],[start. č.]]),"-",IF(Tabulka4[[#This Row],[příjmení a jméno]]="start. č. nebylo registrováno!","-",IF(VLOOKUP(Tabulka4[[#This Row],[start. č.]],'3. REGISTRACE'!B:G,6,0)=0,"-",VLOOKUP(Tabulka4[[#This Row],[start. č.]],'3. REGISTRACE'!B:G,6,0))))</f>
        <v>-</v>
      </c>
      <c r="M167" s="44" t="str">
        <f>IF(Tabulka4[[#This Row],[kategorie]]="-","-",COUNTIFS(G$10:G167,Tabulka4[[#This Row],[m/ž]],L$10:L167,Tabulka4[[#This Row],[kategorie]]))</f>
        <v>-</v>
      </c>
    </row>
    <row r="168" spans="2:13" x14ac:dyDescent="0.2">
      <c r="B168" s="44">
        <v>159</v>
      </c>
      <c r="C168" s="45"/>
      <c r="D168" s="21" t="str">
        <f>IF(ISBLANK(Tabulka4[[#This Row],[start. č.]]),"-",IF(ISERROR(VLOOKUP(Tabulka4[[#This Row],[start. č.]],'3. REGISTRACE'!B:F,2,0)),"start. č. nebylo registrováno!",VLOOKUP(Tabulka4[[#This Row],[start. č.]],'3. REGISTRACE'!B:F,2,0)))</f>
        <v>-</v>
      </c>
      <c r="E168" s="18" t="str">
        <f>IF(ISBLANK(Tabulka4[[#This Row],[start. č.]]),"-",IF(ISERROR(VLOOKUP(Tabulka4[[#This Row],[start. č.]],'3. REGISTRACE'!B:F,3,0)),"-",VLOOKUP(Tabulka4[[#This Row],[start. č.]],'3. REGISTRACE'!B:F,3,0)))</f>
        <v>-</v>
      </c>
      <c r="F168" s="46" t="str">
        <f>IF(ISBLANK(Tabulka4[[#This Row],[start. č.]]),"-",IF(Tabulka4[[#This Row],[příjmení a jméno]]="start. č. nebylo registrováno!","-",IF(VLOOKUP(Tabulka4[[#This Row],[start. č.]],'3. REGISTRACE'!B:F,4,0)=0,"-",VLOOKUP(Tabulka4[[#This Row],[start. č.]],'3. REGISTRACE'!B:F,4,0))))</f>
        <v>-</v>
      </c>
      <c r="G168" s="18" t="str">
        <f>IF(ISBLANK(Tabulka4[[#This Row],[start. č.]]),"-",IF(Tabulka4[[#This Row],[příjmení a jméno]]="start. č. nebylo registrováno!","-",IF(VLOOKUP(Tabulka4[[#This Row],[start. č.]],'3. REGISTRACE'!B:F,5,0)=0,"-",VLOOKUP(Tabulka4[[#This Row],[start. č.]],'3. REGISTRACE'!B:F,5,0))))</f>
        <v>-</v>
      </c>
      <c r="H168" s="52"/>
      <c r="I168" s="48"/>
      <c r="J168" s="53"/>
      <c r="K168" s="42">
        <f>TIME(Tabulka4[[#This Row],[hod]],Tabulka4[[#This Row],[min]],Tabulka4[[#This Row],[sek]])</f>
        <v>0</v>
      </c>
      <c r="L168" s="18" t="str">
        <f>IF(ISBLANK(Tabulka4[[#This Row],[start. č.]]),"-",IF(Tabulka4[[#This Row],[příjmení a jméno]]="start. č. nebylo registrováno!","-",IF(VLOOKUP(Tabulka4[[#This Row],[start. č.]],'3. REGISTRACE'!B:G,6,0)=0,"-",VLOOKUP(Tabulka4[[#This Row],[start. č.]],'3. REGISTRACE'!B:G,6,0))))</f>
        <v>-</v>
      </c>
      <c r="M168" s="44" t="str">
        <f>IF(Tabulka4[[#This Row],[kategorie]]="-","-",COUNTIFS(G$10:G168,Tabulka4[[#This Row],[m/ž]],L$10:L168,Tabulka4[[#This Row],[kategorie]]))</f>
        <v>-</v>
      </c>
    </row>
    <row r="169" spans="2:13" x14ac:dyDescent="0.2">
      <c r="B169" s="44">
        <v>160</v>
      </c>
      <c r="C169" s="45"/>
      <c r="D169" s="21" t="str">
        <f>IF(ISBLANK(Tabulka4[[#This Row],[start. č.]]),"-",IF(ISERROR(VLOOKUP(Tabulka4[[#This Row],[start. č.]],'3. REGISTRACE'!B:F,2,0)),"start. č. nebylo registrováno!",VLOOKUP(Tabulka4[[#This Row],[start. č.]],'3. REGISTRACE'!B:F,2,0)))</f>
        <v>-</v>
      </c>
      <c r="E169" s="18" t="str">
        <f>IF(ISBLANK(Tabulka4[[#This Row],[start. č.]]),"-",IF(ISERROR(VLOOKUP(Tabulka4[[#This Row],[start. č.]],'3. REGISTRACE'!B:F,3,0)),"-",VLOOKUP(Tabulka4[[#This Row],[start. č.]],'3. REGISTRACE'!B:F,3,0)))</f>
        <v>-</v>
      </c>
      <c r="F169" s="46" t="str">
        <f>IF(ISBLANK(Tabulka4[[#This Row],[start. č.]]),"-",IF(Tabulka4[[#This Row],[příjmení a jméno]]="start. č. nebylo registrováno!","-",IF(VLOOKUP(Tabulka4[[#This Row],[start. č.]],'3. REGISTRACE'!B:F,4,0)=0,"-",VLOOKUP(Tabulka4[[#This Row],[start. č.]],'3. REGISTRACE'!B:F,4,0))))</f>
        <v>-</v>
      </c>
      <c r="G169" s="18" t="str">
        <f>IF(ISBLANK(Tabulka4[[#This Row],[start. č.]]),"-",IF(Tabulka4[[#This Row],[příjmení a jméno]]="start. č. nebylo registrováno!","-",IF(VLOOKUP(Tabulka4[[#This Row],[start. č.]],'3. REGISTRACE'!B:F,5,0)=0,"-",VLOOKUP(Tabulka4[[#This Row],[start. č.]],'3. REGISTRACE'!B:F,5,0))))</f>
        <v>-</v>
      </c>
      <c r="H169" s="52"/>
      <c r="I169" s="48"/>
      <c r="J169" s="53"/>
      <c r="K169" s="42">
        <f>TIME(Tabulka4[[#This Row],[hod]],Tabulka4[[#This Row],[min]],Tabulka4[[#This Row],[sek]])</f>
        <v>0</v>
      </c>
      <c r="L169" s="18" t="str">
        <f>IF(ISBLANK(Tabulka4[[#This Row],[start. č.]]),"-",IF(Tabulka4[[#This Row],[příjmení a jméno]]="start. č. nebylo registrováno!","-",IF(VLOOKUP(Tabulka4[[#This Row],[start. č.]],'3. REGISTRACE'!B:G,6,0)=0,"-",VLOOKUP(Tabulka4[[#This Row],[start. č.]],'3. REGISTRACE'!B:G,6,0))))</f>
        <v>-</v>
      </c>
      <c r="M169" s="44" t="str">
        <f>IF(Tabulka4[[#This Row],[kategorie]]="-","-",COUNTIFS(G$10:G169,Tabulka4[[#This Row],[m/ž]],L$10:L169,Tabulka4[[#This Row],[kategorie]]))</f>
        <v>-</v>
      </c>
    </row>
    <row r="170" spans="2:13" x14ac:dyDescent="0.2">
      <c r="B170" s="44">
        <v>161</v>
      </c>
      <c r="C170" s="45"/>
      <c r="D170" s="21" t="str">
        <f>IF(ISBLANK(Tabulka4[[#This Row],[start. č.]]),"-",IF(ISERROR(VLOOKUP(Tabulka4[[#This Row],[start. č.]],'3. REGISTRACE'!B:F,2,0)),"start. č. nebylo registrováno!",VLOOKUP(Tabulka4[[#This Row],[start. č.]],'3. REGISTRACE'!B:F,2,0)))</f>
        <v>-</v>
      </c>
      <c r="E170" s="18" t="str">
        <f>IF(ISBLANK(Tabulka4[[#This Row],[start. č.]]),"-",IF(ISERROR(VLOOKUP(Tabulka4[[#This Row],[start. č.]],'3. REGISTRACE'!B:F,3,0)),"-",VLOOKUP(Tabulka4[[#This Row],[start. č.]],'3. REGISTRACE'!B:F,3,0)))</f>
        <v>-</v>
      </c>
      <c r="F170" s="46" t="str">
        <f>IF(ISBLANK(Tabulka4[[#This Row],[start. č.]]),"-",IF(Tabulka4[[#This Row],[příjmení a jméno]]="start. č. nebylo registrováno!","-",IF(VLOOKUP(Tabulka4[[#This Row],[start. č.]],'3. REGISTRACE'!B:F,4,0)=0,"-",VLOOKUP(Tabulka4[[#This Row],[start. č.]],'3. REGISTRACE'!B:F,4,0))))</f>
        <v>-</v>
      </c>
      <c r="G170" s="18" t="str">
        <f>IF(ISBLANK(Tabulka4[[#This Row],[start. č.]]),"-",IF(Tabulka4[[#This Row],[příjmení a jméno]]="start. č. nebylo registrováno!","-",IF(VLOOKUP(Tabulka4[[#This Row],[start. č.]],'3. REGISTRACE'!B:F,5,0)=0,"-",VLOOKUP(Tabulka4[[#This Row],[start. č.]],'3. REGISTRACE'!B:F,5,0))))</f>
        <v>-</v>
      </c>
      <c r="H170" s="52"/>
      <c r="I170" s="48"/>
      <c r="J170" s="53"/>
      <c r="K170" s="42">
        <f>TIME(Tabulka4[[#This Row],[hod]],Tabulka4[[#This Row],[min]],Tabulka4[[#This Row],[sek]])</f>
        <v>0</v>
      </c>
      <c r="L170" s="18" t="str">
        <f>IF(ISBLANK(Tabulka4[[#This Row],[start. č.]]),"-",IF(Tabulka4[[#This Row],[příjmení a jméno]]="start. č. nebylo registrováno!","-",IF(VLOOKUP(Tabulka4[[#This Row],[start. č.]],'3. REGISTRACE'!B:G,6,0)=0,"-",VLOOKUP(Tabulka4[[#This Row],[start. č.]],'3. REGISTRACE'!B:G,6,0))))</f>
        <v>-</v>
      </c>
      <c r="M170" s="44" t="str">
        <f>IF(Tabulka4[[#This Row],[kategorie]]="-","-",COUNTIFS(G$10:G170,Tabulka4[[#This Row],[m/ž]],L$10:L170,Tabulka4[[#This Row],[kategorie]]))</f>
        <v>-</v>
      </c>
    </row>
    <row r="171" spans="2:13" x14ac:dyDescent="0.2">
      <c r="B171" s="44">
        <v>162</v>
      </c>
      <c r="C171" s="45"/>
      <c r="D171" s="21" t="str">
        <f>IF(ISBLANK(Tabulka4[[#This Row],[start. č.]]),"-",IF(ISERROR(VLOOKUP(Tabulka4[[#This Row],[start. č.]],'3. REGISTRACE'!B:F,2,0)),"start. č. nebylo registrováno!",VLOOKUP(Tabulka4[[#This Row],[start. č.]],'3. REGISTRACE'!B:F,2,0)))</f>
        <v>-</v>
      </c>
      <c r="E171" s="18" t="str">
        <f>IF(ISBLANK(Tabulka4[[#This Row],[start. č.]]),"-",IF(ISERROR(VLOOKUP(Tabulka4[[#This Row],[start. č.]],'3. REGISTRACE'!B:F,3,0)),"-",VLOOKUP(Tabulka4[[#This Row],[start. č.]],'3. REGISTRACE'!B:F,3,0)))</f>
        <v>-</v>
      </c>
      <c r="F171" s="46" t="str">
        <f>IF(ISBLANK(Tabulka4[[#This Row],[start. č.]]),"-",IF(Tabulka4[[#This Row],[příjmení a jméno]]="start. č. nebylo registrováno!","-",IF(VLOOKUP(Tabulka4[[#This Row],[start. č.]],'3. REGISTRACE'!B:F,4,0)=0,"-",VLOOKUP(Tabulka4[[#This Row],[start. č.]],'3. REGISTRACE'!B:F,4,0))))</f>
        <v>-</v>
      </c>
      <c r="G171" s="18" t="str">
        <f>IF(ISBLANK(Tabulka4[[#This Row],[start. č.]]),"-",IF(Tabulka4[[#This Row],[příjmení a jméno]]="start. č. nebylo registrováno!","-",IF(VLOOKUP(Tabulka4[[#This Row],[start. č.]],'3. REGISTRACE'!B:F,5,0)=0,"-",VLOOKUP(Tabulka4[[#This Row],[start. č.]],'3. REGISTRACE'!B:F,5,0))))</f>
        <v>-</v>
      </c>
      <c r="H171" s="52"/>
      <c r="I171" s="48"/>
      <c r="J171" s="53"/>
      <c r="K171" s="42">
        <f>TIME(Tabulka4[[#This Row],[hod]],Tabulka4[[#This Row],[min]],Tabulka4[[#This Row],[sek]])</f>
        <v>0</v>
      </c>
      <c r="L171" s="18" t="str">
        <f>IF(ISBLANK(Tabulka4[[#This Row],[start. č.]]),"-",IF(Tabulka4[[#This Row],[příjmení a jméno]]="start. č. nebylo registrováno!","-",IF(VLOOKUP(Tabulka4[[#This Row],[start. č.]],'3. REGISTRACE'!B:G,6,0)=0,"-",VLOOKUP(Tabulka4[[#This Row],[start. č.]],'3. REGISTRACE'!B:G,6,0))))</f>
        <v>-</v>
      </c>
      <c r="M171" s="44" t="str">
        <f>IF(Tabulka4[[#This Row],[kategorie]]="-","-",COUNTIFS(G$10:G171,Tabulka4[[#This Row],[m/ž]],L$10:L171,Tabulka4[[#This Row],[kategorie]]))</f>
        <v>-</v>
      </c>
    </row>
    <row r="172" spans="2:13" x14ac:dyDescent="0.2">
      <c r="B172" s="44">
        <v>163</v>
      </c>
      <c r="C172" s="45"/>
      <c r="D172" s="21" t="str">
        <f>IF(ISBLANK(Tabulka4[[#This Row],[start. č.]]),"-",IF(ISERROR(VLOOKUP(Tabulka4[[#This Row],[start. č.]],'3. REGISTRACE'!B:F,2,0)),"start. č. nebylo registrováno!",VLOOKUP(Tabulka4[[#This Row],[start. č.]],'3. REGISTRACE'!B:F,2,0)))</f>
        <v>-</v>
      </c>
      <c r="E172" s="18" t="str">
        <f>IF(ISBLANK(Tabulka4[[#This Row],[start. č.]]),"-",IF(ISERROR(VLOOKUP(Tabulka4[[#This Row],[start. č.]],'3. REGISTRACE'!B:F,3,0)),"-",VLOOKUP(Tabulka4[[#This Row],[start. č.]],'3. REGISTRACE'!B:F,3,0)))</f>
        <v>-</v>
      </c>
      <c r="F172" s="46" t="str">
        <f>IF(ISBLANK(Tabulka4[[#This Row],[start. č.]]),"-",IF(Tabulka4[[#This Row],[příjmení a jméno]]="start. č. nebylo registrováno!","-",IF(VLOOKUP(Tabulka4[[#This Row],[start. č.]],'3. REGISTRACE'!B:F,4,0)=0,"-",VLOOKUP(Tabulka4[[#This Row],[start. č.]],'3. REGISTRACE'!B:F,4,0))))</f>
        <v>-</v>
      </c>
      <c r="G172" s="18" t="str">
        <f>IF(ISBLANK(Tabulka4[[#This Row],[start. č.]]),"-",IF(Tabulka4[[#This Row],[příjmení a jméno]]="start. č. nebylo registrováno!","-",IF(VLOOKUP(Tabulka4[[#This Row],[start. č.]],'3. REGISTRACE'!B:F,5,0)=0,"-",VLOOKUP(Tabulka4[[#This Row],[start. č.]],'3. REGISTRACE'!B:F,5,0))))</f>
        <v>-</v>
      </c>
      <c r="H172" s="52"/>
      <c r="I172" s="48"/>
      <c r="J172" s="53"/>
      <c r="K172" s="42">
        <f>TIME(Tabulka4[[#This Row],[hod]],Tabulka4[[#This Row],[min]],Tabulka4[[#This Row],[sek]])</f>
        <v>0</v>
      </c>
      <c r="L172" s="18" t="str">
        <f>IF(ISBLANK(Tabulka4[[#This Row],[start. č.]]),"-",IF(Tabulka4[[#This Row],[příjmení a jméno]]="start. č. nebylo registrováno!","-",IF(VLOOKUP(Tabulka4[[#This Row],[start. č.]],'3. REGISTRACE'!B:G,6,0)=0,"-",VLOOKUP(Tabulka4[[#This Row],[start. č.]],'3. REGISTRACE'!B:G,6,0))))</f>
        <v>-</v>
      </c>
      <c r="M172" s="44" t="str">
        <f>IF(Tabulka4[[#This Row],[kategorie]]="-","-",COUNTIFS(G$10:G172,Tabulka4[[#This Row],[m/ž]],L$10:L172,Tabulka4[[#This Row],[kategorie]]))</f>
        <v>-</v>
      </c>
    </row>
    <row r="173" spans="2:13" x14ac:dyDescent="0.2">
      <c r="B173" s="44">
        <v>164</v>
      </c>
      <c r="C173" s="45"/>
      <c r="D173" s="21" t="str">
        <f>IF(ISBLANK(Tabulka4[[#This Row],[start. č.]]),"-",IF(ISERROR(VLOOKUP(Tabulka4[[#This Row],[start. č.]],'3. REGISTRACE'!B:F,2,0)),"start. č. nebylo registrováno!",VLOOKUP(Tabulka4[[#This Row],[start. č.]],'3. REGISTRACE'!B:F,2,0)))</f>
        <v>-</v>
      </c>
      <c r="E173" s="18" t="str">
        <f>IF(ISBLANK(Tabulka4[[#This Row],[start. č.]]),"-",IF(ISERROR(VLOOKUP(Tabulka4[[#This Row],[start. č.]],'3. REGISTRACE'!B:F,3,0)),"-",VLOOKUP(Tabulka4[[#This Row],[start. č.]],'3. REGISTRACE'!B:F,3,0)))</f>
        <v>-</v>
      </c>
      <c r="F173" s="46" t="str">
        <f>IF(ISBLANK(Tabulka4[[#This Row],[start. č.]]),"-",IF(Tabulka4[[#This Row],[příjmení a jméno]]="start. č. nebylo registrováno!","-",IF(VLOOKUP(Tabulka4[[#This Row],[start. č.]],'3. REGISTRACE'!B:F,4,0)=0,"-",VLOOKUP(Tabulka4[[#This Row],[start. č.]],'3. REGISTRACE'!B:F,4,0))))</f>
        <v>-</v>
      </c>
      <c r="G173" s="18" t="str">
        <f>IF(ISBLANK(Tabulka4[[#This Row],[start. č.]]),"-",IF(Tabulka4[[#This Row],[příjmení a jméno]]="start. č. nebylo registrováno!","-",IF(VLOOKUP(Tabulka4[[#This Row],[start. č.]],'3. REGISTRACE'!B:F,5,0)=0,"-",VLOOKUP(Tabulka4[[#This Row],[start. č.]],'3. REGISTRACE'!B:F,5,0))))</f>
        <v>-</v>
      </c>
      <c r="H173" s="52"/>
      <c r="I173" s="48"/>
      <c r="J173" s="53"/>
      <c r="K173" s="42">
        <f>TIME(Tabulka4[[#This Row],[hod]],Tabulka4[[#This Row],[min]],Tabulka4[[#This Row],[sek]])</f>
        <v>0</v>
      </c>
      <c r="L173" s="18" t="str">
        <f>IF(ISBLANK(Tabulka4[[#This Row],[start. č.]]),"-",IF(Tabulka4[[#This Row],[příjmení a jméno]]="start. č. nebylo registrováno!","-",IF(VLOOKUP(Tabulka4[[#This Row],[start. č.]],'3. REGISTRACE'!B:G,6,0)=0,"-",VLOOKUP(Tabulka4[[#This Row],[start. č.]],'3. REGISTRACE'!B:G,6,0))))</f>
        <v>-</v>
      </c>
      <c r="M173" s="44" t="str">
        <f>IF(Tabulka4[[#This Row],[kategorie]]="-","-",COUNTIFS(G$10:G173,Tabulka4[[#This Row],[m/ž]],L$10:L173,Tabulka4[[#This Row],[kategorie]]))</f>
        <v>-</v>
      </c>
    </row>
    <row r="174" spans="2:13" x14ac:dyDescent="0.2">
      <c r="B174" s="44">
        <v>165</v>
      </c>
      <c r="C174" s="45"/>
      <c r="D174" s="21" t="str">
        <f>IF(ISBLANK(Tabulka4[[#This Row],[start. č.]]),"-",IF(ISERROR(VLOOKUP(Tabulka4[[#This Row],[start. č.]],'3. REGISTRACE'!B:F,2,0)),"start. č. nebylo registrováno!",VLOOKUP(Tabulka4[[#This Row],[start. č.]],'3. REGISTRACE'!B:F,2,0)))</f>
        <v>-</v>
      </c>
      <c r="E174" s="18" t="str">
        <f>IF(ISBLANK(Tabulka4[[#This Row],[start. č.]]),"-",IF(ISERROR(VLOOKUP(Tabulka4[[#This Row],[start. č.]],'3. REGISTRACE'!B:F,3,0)),"-",VLOOKUP(Tabulka4[[#This Row],[start. č.]],'3. REGISTRACE'!B:F,3,0)))</f>
        <v>-</v>
      </c>
      <c r="F174" s="46" t="str">
        <f>IF(ISBLANK(Tabulka4[[#This Row],[start. č.]]),"-",IF(Tabulka4[[#This Row],[příjmení a jméno]]="start. č. nebylo registrováno!","-",IF(VLOOKUP(Tabulka4[[#This Row],[start. č.]],'3. REGISTRACE'!B:F,4,0)=0,"-",VLOOKUP(Tabulka4[[#This Row],[start. č.]],'3. REGISTRACE'!B:F,4,0))))</f>
        <v>-</v>
      </c>
      <c r="G174" s="18" t="str">
        <f>IF(ISBLANK(Tabulka4[[#This Row],[start. č.]]),"-",IF(Tabulka4[[#This Row],[příjmení a jméno]]="start. č. nebylo registrováno!","-",IF(VLOOKUP(Tabulka4[[#This Row],[start. č.]],'3. REGISTRACE'!B:F,5,0)=0,"-",VLOOKUP(Tabulka4[[#This Row],[start. č.]],'3. REGISTRACE'!B:F,5,0))))</f>
        <v>-</v>
      </c>
      <c r="H174" s="52"/>
      <c r="I174" s="48"/>
      <c r="J174" s="53"/>
      <c r="K174" s="42">
        <f>TIME(Tabulka4[[#This Row],[hod]],Tabulka4[[#This Row],[min]],Tabulka4[[#This Row],[sek]])</f>
        <v>0</v>
      </c>
      <c r="L174" s="18" t="str">
        <f>IF(ISBLANK(Tabulka4[[#This Row],[start. č.]]),"-",IF(Tabulka4[[#This Row],[příjmení a jméno]]="start. č. nebylo registrováno!","-",IF(VLOOKUP(Tabulka4[[#This Row],[start. č.]],'3. REGISTRACE'!B:G,6,0)=0,"-",VLOOKUP(Tabulka4[[#This Row],[start. č.]],'3. REGISTRACE'!B:G,6,0))))</f>
        <v>-</v>
      </c>
      <c r="M174" s="44" t="str">
        <f>IF(Tabulka4[[#This Row],[kategorie]]="-","-",COUNTIFS(G$10:G174,Tabulka4[[#This Row],[m/ž]],L$10:L174,Tabulka4[[#This Row],[kategorie]]))</f>
        <v>-</v>
      </c>
    </row>
    <row r="175" spans="2:13" x14ac:dyDescent="0.2">
      <c r="B175" s="44">
        <v>166</v>
      </c>
      <c r="C175" s="45"/>
      <c r="D175" s="21" t="str">
        <f>IF(ISBLANK(Tabulka4[[#This Row],[start. č.]]),"-",IF(ISERROR(VLOOKUP(Tabulka4[[#This Row],[start. č.]],'3. REGISTRACE'!B:F,2,0)),"start. č. nebylo registrováno!",VLOOKUP(Tabulka4[[#This Row],[start. č.]],'3. REGISTRACE'!B:F,2,0)))</f>
        <v>-</v>
      </c>
      <c r="E175" s="18" t="str">
        <f>IF(ISBLANK(Tabulka4[[#This Row],[start. č.]]),"-",IF(ISERROR(VLOOKUP(Tabulka4[[#This Row],[start. č.]],'3. REGISTRACE'!B:F,3,0)),"-",VLOOKUP(Tabulka4[[#This Row],[start. č.]],'3. REGISTRACE'!B:F,3,0)))</f>
        <v>-</v>
      </c>
      <c r="F175" s="46" t="str">
        <f>IF(ISBLANK(Tabulka4[[#This Row],[start. č.]]),"-",IF(Tabulka4[[#This Row],[příjmení a jméno]]="start. č. nebylo registrováno!","-",IF(VLOOKUP(Tabulka4[[#This Row],[start. č.]],'3. REGISTRACE'!B:F,4,0)=0,"-",VLOOKUP(Tabulka4[[#This Row],[start. č.]],'3. REGISTRACE'!B:F,4,0))))</f>
        <v>-</v>
      </c>
      <c r="G175" s="18" t="str">
        <f>IF(ISBLANK(Tabulka4[[#This Row],[start. č.]]),"-",IF(Tabulka4[[#This Row],[příjmení a jméno]]="start. č. nebylo registrováno!","-",IF(VLOOKUP(Tabulka4[[#This Row],[start. č.]],'3. REGISTRACE'!B:F,5,0)=0,"-",VLOOKUP(Tabulka4[[#This Row],[start. č.]],'3. REGISTRACE'!B:F,5,0))))</f>
        <v>-</v>
      </c>
      <c r="H175" s="52"/>
      <c r="I175" s="48"/>
      <c r="J175" s="53"/>
      <c r="K175" s="42">
        <f>TIME(Tabulka4[[#This Row],[hod]],Tabulka4[[#This Row],[min]],Tabulka4[[#This Row],[sek]])</f>
        <v>0</v>
      </c>
      <c r="L175" s="18" t="str">
        <f>IF(ISBLANK(Tabulka4[[#This Row],[start. č.]]),"-",IF(Tabulka4[[#This Row],[příjmení a jméno]]="start. č. nebylo registrováno!","-",IF(VLOOKUP(Tabulka4[[#This Row],[start. č.]],'3. REGISTRACE'!B:G,6,0)=0,"-",VLOOKUP(Tabulka4[[#This Row],[start. č.]],'3. REGISTRACE'!B:G,6,0))))</f>
        <v>-</v>
      </c>
      <c r="M175" s="44" t="str">
        <f>IF(Tabulka4[[#This Row],[kategorie]]="-","-",COUNTIFS(G$10:G175,Tabulka4[[#This Row],[m/ž]],L$10:L175,Tabulka4[[#This Row],[kategorie]]))</f>
        <v>-</v>
      </c>
    </row>
    <row r="176" spans="2:13" x14ac:dyDescent="0.2">
      <c r="B176" s="44">
        <v>167</v>
      </c>
      <c r="C176" s="45"/>
      <c r="D176" s="21" t="str">
        <f>IF(ISBLANK(Tabulka4[[#This Row],[start. č.]]),"-",IF(ISERROR(VLOOKUP(Tabulka4[[#This Row],[start. č.]],'3. REGISTRACE'!B:F,2,0)),"start. č. nebylo registrováno!",VLOOKUP(Tabulka4[[#This Row],[start. č.]],'3. REGISTRACE'!B:F,2,0)))</f>
        <v>-</v>
      </c>
      <c r="E176" s="18" t="str">
        <f>IF(ISBLANK(Tabulka4[[#This Row],[start. č.]]),"-",IF(ISERROR(VLOOKUP(Tabulka4[[#This Row],[start. č.]],'3. REGISTRACE'!B:F,3,0)),"-",VLOOKUP(Tabulka4[[#This Row],[start. č.]],'3. REGISTRACE'!B:F,3,0)))</f>
        <v>-</v>
      </c>
      <c r="F176" s="46" t="str">
        <f>IF(ISBLANK(Tabulka4[[#This Row],[start. č.]]),"-",IF(Tabulka4[[#This Row],[příjmení a jméno]]="start. č. nebylo registrováno!","-",IF(VLOOKUP(Tabulka4[[#This Row],[start. č.]],'3. REGISTRACE'!B:F,4,0)=0,"-",VLOOKUP(Tabulka4[[#This Row],[start. č.]],'3. REGISTRACE'!B:F,4,0))))</f>
        <v>-</v>
      </c>
      <c r="G176" s="18" t="str">
        <f>IF(ISBLANK(Tabulka4[[#This Row],[start. č.]]),"-",IF(Tabulka4[[#This Row],[příjmení a jméno]]="start. č. nebylo registrováno!","-",IF(VLOOKUP(Tabulka4[[#This Row],[start. č.]],'3. REGISTRACE'!B:F,5,0)=0,"-",VLOOKUP(Tabulka4[[#This Row],[start. č.]],'3. REGISTRACE'!B:F,5,0))))</f>
        <v>-</v>
      </c>
      <c r="H176" s="52"/>
      <c r="I176" s="48"/>
      <c r="J176" s="53"/>
      <c r="K176" s="42">
        <f>TIME(Tabulka4[[#This Row],[hod]],Tabulka4[[#This Row],[min]],Tabulka4[[#This Row],[sek]])</f>
        <v>0</v>
      </c>
      <c r="L176" s="18" t="str">
        <f>IF(ISBLANK(Tabulka4[[#This Row],[start. č.]]),"-",IF(Tabulka4[[#This Row],[příjmení a jméno]]="start. č. nebylo registrováno!","-",IF(VLOOKUP(Tabulka4[[#This Row],[start. č.]],'3. REGISTRACE'!B:G,6,0)=0,"-",VLOOKUP(Tabulka4[[#This Row],[start. č.]],'3. REGISTRACE'!B:G,6,0))))</f>
        <v>-</v>
      </c>
      <c r="M176" s="44" t="str">
        <f>IF(Tabulka4[[#This Row],[kategorie]]="-","-",COUNTIFS(G$10:G176,Tabulka4[[#This Row],[m/ž]],L$10:L176,Tabulka4[[#This Row],[kategorie]]))</f>
        <v>-</v>
      </c>
    </row>
    <row r="177" spans="2:13" x14ac:dyDescent="0.2">
      <c r="B177" s="44">
        <v>168</v>
      </c>
      <c r="C177" s="45"/>
      <c r="D177" s="21" t="str">
        <f>IF(ISBLANK(Tabulka4[[#This Row],[start. č.]]),"-",IF(ISERROR(VLOOKUP(Tabulka4[[#This Row],[start. č.]],'3. REGISTRACE'!B:F,2,0)),"start. č. nebylo registrováno!",VLOOKUP(Tabulka4[[#This Row],[start. č.]],'3. REGISTRACE'!B:F,2,0)))</f>
        <v>-</v>
      </c>
      <c r="E177" s="18" t="str">
        <f>IF(ISBLANK(Tabulka4[[#This Row],[start. č.]]),"-",IF(ISERROR(VLOOKUP(Tabulka4[[#This Row],[start. č.]],'3. REGISTRACE'!B:F,3,0)),"-",VLOOKUP(Tabulka4[[#This Row],[start. č.]],'3. REGISTRACE'!B:F,3,0)))</f>
        <v>-</v>
      </c>
      <c r="F177" s="46" t="str">
        <f>IF(ISBLANK(Tabulka4[[#This Row],[start. č.]]),"-",IF(Tabulka4[[#This Row],[příjmení a jméno]]="start. č. nebylo registrováno!","-",IF(VLOOKUP(Tabulka4[[#This Row],[start. č.]],'3. REGISTRACE'!B:F,4,0)=0,"-",VLOOKUP(Tabulka4[[#This Row],[start. č.]],'3. REGISTRACE'!B:F,4,0))))</f>
        <v>-</v>
      </c>
      <c r="G177" s="18" t="str">
        <f>IF(ISBLANK(Tabulka4[[#This Row],[start. č.]]),"-",IF(Tabulka4[[#This Row],[příjmení a jméno]]="start. č. nebylo registrováno!","-",IF(VLOOKUP(Tabulka4[[#This Row],[start. č.]],'3. REGISTRACE'!B:F,5,0)=0,"-",VLOOKUP(Tabulka4[[#This Row],[start. č.]],'3. REGISTRACE'!B:F,5,0))))</f>
        <v>-</v>
      </c>
      <c r="H177" s="52"/>
      <c r="I177" s="48"/>
      <c r="J177" s="53"/>
      <c r="K177" s="42">
        <f>TIME(Tabulka4[[#This Row],[hod]],Tabulka4[[#This Row],[min]],Tabulka4[[#This Row],[sek]])</f>
        <v>0</v>
      </c>
      <c r="L177" s="18" t="str">
        <f>IF(ISBLANK(Tabulka4[[#This Row],[start. č.]]),"-",IF(Tabulka4[[#This Row],[příjmení a jméno]]="start. č. nebylo registrováno!","-",IF(VLOOKUP(Tabulka4[[#This Row],[start. č.]],'3. REGISTRACE'!B:G,6,0)=0,"-",VLOOKUP(Tabulka4[[#This Row],[start. č.]],'3. REGISTRACE'!B:G,6,0))))</f>
        <v>-</v>
      </c>
      <c r="M177" s="44" t="str">
        <f>IF(Tabulka4[[#This Row],[kategorie]]="-","-",COUNTIFS(G$10:G177,Tabulka4[[#This Row],[m/ž]],L$10:L177,Tabulka4[[#This Row],[kategorie]]))</f>
        <v>-</v>
      </c>
    </row>
    <row r="178" spans="2:13" x14ac:dyDescent="0.2">
      <c r="B178" s="44">
        <v>169</v>
      </c>
      <c r="C178" s="45"/>
      <c r="D178" s="21" t="str">
        <f>IF(ISBLANK(Tabulka4[[#This Row],[start. č.]]),"-",IF(ISERROR(VLOOKUP(Tabulka4[[#This Row],[start. č.]],'3. REGISTRACE'!B:F,2,0)),"start. č. nebylo registrováno!",VLOOKUP(Tabulka4[[#This Row],[start. č.]],'3. REGISTRACE'!B:F,2,0)))</f>
        <v>-</v>
      </c>
      <c r="E178" s="18" t="str">
        <f>IF(ISBLANK(Tabulka4[[#This Row],[start. č.]]),"-",IF(ISERROR(VLOOKUP(Tabulka4[[#This Row],[start. č.]],'3. REGISTRACE'!B:F,3,0)),"-",VLOOKUP(Tabulka4[[#This Row],[start. č.]],'3. REGISTRACE'!B:F,3,0)))</f>
        <v>-</v>
      </c>
      <c r="F178" s="46" t="str">
        <f>IF(ISBLANK(Tabulka4[[#This Row],[start. č.]]),"-",IF(Tabulka4[[#This Row],[příjmení a jméno]]="start. č. nebylo registrováno!","-",IF(VLOOKUP(Tabulka4[[#This Row],[start. č.]],'3. REGISTRACE'!B:F,4,0)=0,"-",VLOOKUP(Tabulka4[[#This Row],[start. č.]],'3. REGISTRACE'!B:F,4,0))))</f>
        <v>-</v>
      </c>
      <c r="G178" s="18" t="str">
        <f>IF(ISBLANK(Tabulka4[[#This Row],[start. č.]]),"-",IF(Tabulka4[[#This Row],[příjmení a jméno]]="start. č. nebylo registrováno!","-",IF(VLOOKUP(Tabulka4[[#This Row],[start. č.]],'3. REGISTRACE'!B:F,5,0)=0,"-",VLOOKUP(Tabulka4[[#This Row],[start. č.]],'3. REGISTRACE'!B:F,5,0))))</f>
        <v>-</v>
      </c>
      <c r="H178" s="52"/>
      <c r="I178" s="48"/>
      <c r="J178" s="53"/>
      <c r="K178" s="42">
        <f>TIME(Tabulka4[[#This Row],[hod]],Tabulka4[[#This Row],[min]],Tabulka4[[#This Row],[sek]])</f>
        <v>0</v>
      </c>
      <c r="L178" s="18" t="str">
        <f>IF(ISBLANK(Tabulka4[[#This Row],[start. č.]]),"-",IF(Tabulka4[[#This Row],[příjmení a jméno]]="start. č. nebylo registrováno!","-",IF(VLOOKUP(Tabulka4[[#This Row],[start. č.]],'3. REGISTRACE'!B:G,6,0)=0,"-",VLOOKUP(Tabulka4[[#This Row],[start. č.]],'3. REGISTRACE'!B:G,6,0))))</f>
        <v>-</v>
      </c>
      <c r="M178" s="44" t="str">
        <f>IF(Tabulka4[[#This Row],[kategorie]]="-","-",COUNTIFS(G$10:G178,Tabulka4[[#This Row],[m/ž]],L$10:L178,Tabulka4[[#This Row],[kategorie]]))</f>
        <v>-</v>
      </c>
    </row>
    <row r="179" spans="2:13" x14ac:dyDescent="0.2">
      <c r="B179" s="44">
        <v>170</v>
      </c>
      <c r="C179" s="45"/>
      <c r="D179" s="21" t="str">
        <f>IF(ISBLANK(Tabulka4[[#This Row],[start. č.]]),"-",IF(ISERROR(VLOOKUP(Tabulka4[[#This Row],[start. č.]],'3. REGISTRACE'!B:F,2,0)),"start. č. nebylo registrováno!",VLOOKUP(Tabulka4[[#This Row],[start. č.]],'3. REGISTRACE'!B:F,2,0)))</f>
        <v>-</v>
      </c>
      <c r="E179" s="18" t="str">
        <f>IF(ISBLANK(Tabulka4[[#This Row],[start. č.]]),"-",IF(ISERROR(VLOOKUP(Tabulka4[[#This Row],[start. č.]],'3. REGISTRACE'!B:F,3,0)),"-",VLOOKUP(Tabulka4[[#This Row],[start. č.]],'3. REGISTRACE'!B:F,3,0)))</f>
        <v>-</v>
      </c>
      <c r="F179" s="46" t="str">
        <f>IF(ISBLANK(Tabulka4[[#This Row],[start. č.]]),"-",IF(Tabulka4[[#This Row],[příjmení a jméno]]="start. č. nebylo registrováno!","-",IF(VLOOKUP(Tabulka4[[#This Row],[start. č.]],'3. REGISTRACE'!B:F,4,0)=0,"-",VLOOKUP(Tabulka4[[#This Row],[start. č.]],'3. REGISTRACE'!B:F,4,0))))</f>
        <v>-</v>
      </c>
      <c r="G179" s="18" t="str">
        <f>IF(ISBLANK(Tabulka4[[#This Row],[start. č.]]),"-",IF(Tabulka4[[#This Row],[příjmení a jméno]]="start. č. nebylo registrováno!","-",IF(VLOOKUP(Tabulka4[[#This Row],[start. č.]],'3. REGISTRACE'!B:F,5,0)=0,"-",VLOOKUP(Tabulka4[[#This Row],[start. č.]],'3. REGISTRACE'!B:F,5,0))))</f>
        <v>-</v>
      </c>
      <c r="H179" s="52"/>
      <c r="I179" s="48"/>
      <c r="J179" s="53"/>
      <c r="K179" s="42">
        <f>TIME(Tabulka4[[#This Row],[hod]],Tabulka4[[#This Row],[min]],Tabulka4[[#This Row],[sek]])</f>
        <v>0</v>
      </c>
      <c r="L179" s="18" t="str">
        <f>IF(ISBLANK(Tabulka4[[#This Row],[start. č.]]),"-",IF(Tabulka4[[#This Row],[příjmení a jméno]]="start. č. nebylo registrováno!","-",IF(VLOOKUP(Tabulka4[[#This Row],[start. č.]],'3. REGISTRACE'!B:G,6,0)=0,"-",VLOOKUP(Tabulka4[[#This Row],[start. č.]],'3. REGISTRACE'!B:G,6,0))))</f>
        <v>-</v>
      </c>
      <c r="M179" s="44" t="str">
        <f>IF(Tabulka4[[#This Row],[kategorie]]="-","-",COUNTIFS(G$10:G179,Tabulka4[[#This Row],[m/ž]],L$10:L179,Tabulka4[[#This Row],[kategorie]]))</f>
        <v>-</v>
      </c>
    </row>
    <row r="180" spans="2:13" x14ac:dyDescent="0.2">
      <c r="B180" s="44">
        <v>171</v>
      </c>
      <c r="C180" s="45"/>
      <c r="D180" s="21" t="str">
        <f>IF(ISBLANK(Tabulka4[[#This Row],[start. č.]]),"-",IF(ISERROR(VLOOKUP(Tabulka4[[#This Row],[start. č.]],'3. REGISTRACE'!B:F,2,0)),"start. č. nebylo registrováno!",VLOOKUP(Tabulka4[[#This Row],[start. č.]],'3. REGISTRACE'!B:F,2,0)))</f>
        <v>-</v>
      </c>
      <c r="E180" s="18" t="str">
        <f>IF(ISBLANK(Tabulka4[[#This Row],[start. č.]]),"-",IF(ISERROR(VLOOKUP(Tabulka4[[#This Row],[start. č.]],'3. REGISTRACE'!B:F,3,0)),"-",VLOOKUP(Tabulka4[[#This Row],[start. č.]],'3. REGISTRACE'!B:F,3,0)))</f>
        <v>-</v>
      </c>
      <c r="F180" s="46" t="str">
        <f>IF(ISBLANK(Tabulka4[[#This Row],[start. č.]]),"-",IF(Tabulka4[[#This Row],[příjmení a jméno]]="start. č. nebylo registrováno!","-",IF(VLOOKUP(Tabulka4[[#This Row],[start. č.]],'3. REGISTRACE'!B:F,4,0)=0,"-",VLOOKUP(Tabulka4[[#This Row],[start. č.]],'3. REGISTRACE'!B:F,4,0))))</f>
        <v>-</v>
      </c>
      <c r="G180" s="18" t="str">
        <f>IF(ISBLANK(Tabulka4[[#This Row],[start. č.]]),"-",IF(Tabulka4[[#This Row],[příjmení a jméno]]="start. č. nebylo registrováno!","-",IF(VLOOKUP(Tabulka4[[#This Row],[start. č.]],'3. REGISTRACE'!B:F,5,0)=0,"-",VLOOKUP(Tabulka4[[#This Row],[start. č.]],'3. REGISTRACE'!B:F,5,0))))</f>
        <v>-</v>
      </c>
      <c r="H180" s="52"/>
      <c r="I180" s="48"/>
      <c r="J180" s="53"/>
      <c r="K180" s="42">
        <f>TIME(Tabulka4[[#This Row],[hod]],Tabulka4[[#This Row],[min]],Tabulka4[[#This Row],[sek]])</f>
        <v>0</v>
      </c>
      <c r="L180" s="18" t="str">
        <f>IF(ISBLANK(Tabulka4[[#This Row],[start. č.]]),"-",IF(Tabulka4[[#This Row],[příjmení a jméno]]="start. č. nebylo registrováno!","-",IF(VLOOKUP(Tabulka4[[#This Row],[start. č.]],'3. REGISTRACE'!B:G,6,0)=0,"-",VLOOKUP(Tabulka4[[#This Row],[start. č.]],'3. REGISTRACE'!B:G,6,0))))</f>
        <v>-</v>
      </c>
      <c r="M180" s="44" t="str">
        <f>IF(Tabulka4[[#This Row],[kategorie]]="-","-",COUNTIFS(G$10:G180,Tabulka4[[#This Row],[m/ž]],L$10:L180,Tabulka4[[#This Row],[kategorie]]))</f>
        <v>-</v>
      </c>
    </row>
    <row r="181" spans="2:13" x14ac:dyDescent="0.2">
      <c r="B181" s="44">
        <v>172</v>
      </c>
      <c r="C181" s="45"/>
      <c r="D181" s="21" t="str">
        <f>IF(ISBLANK(Tabulka4[[#This Row],[start. č.]]),"-",IF(ISERROR(VLOOKUP(Tabulka4[[#This Row],[start. č.]],'3. REGISTRACE'!B:F,2,0)),"start. č. nebylo registrováno!",VLOOKUP(Tabulka4[[#This Row],[start. č.]],'3. REGISTRACE'!B:F,2,0)))</f>
        <v>-</v>
      </c>
      <c r="E181" s="18" t="str">
        <f>IF(ISBLANK(Tabulka4[[#This Row],[start. č.]]),"-",IF(ISERROR(VLOOKUP(Tabulka4[[#This Row],[start. č.]],'3. REGISTRACE'!B:F,3,0)),"-",VLOOKUP(Tabulka4[[#This Row],[start. č.]],'3. REGISTRACE'!B:F,3,0)))</f>
        <v>-</v>
      </c>
      <c r="F181" s="46" t="str">
        <f>IF(ISBLANK(Tabulka4[[#This Row],[start. č.]]),"-",IF(Tabulka4[[#This Row],[příjmení a jméno]]="start. č. nebylo registrováno!","-",IF(VLOOKUP(Tabulka4[[#This Row],[start. č.]],'3. REGISTRACE'!B:F,4,0)=0,"-",VLOOKUP(Tabulka4[[#This Row],[start. č.]],'3. REGISTRACE'!B:F,4,0))))</f>
        <v>-</v>
      </c>
      <c r="G181" s="18" t="str">
        <f>IF(ISBLANK(Tabulka4[[#This Row],[start. č.]]),"-",IF(Tabulka4[[#This Row],[příjmení a jméno]]="start. č. nebylo registrováno!","-",IF(VLOOKUP(Tabulka4[[#This Row],[start. č.]],'3. REGISTRACE'!B:F,5,0)=0,"-",VLOOKUP(Tabulka4[[#This Row],[start. č.]],'3. REGISTRACE'!B:F,5,0))))</f>
        <v>-</v>
      </c>
      <c r="H181" s="52"/>
      <c r="I181" s="48"/>
      <c r="J181" s="53"/>
      <c r="K181" s="42">
        <f>TIME(Tabulka4[[#This Row],[hod]],Tabulka4[[#This Row],[min]],Tabulka4[[#This Row],[sek]])</f>
        <v>0</v>
      </c>
      <c r="L181" s="18" t="str">
        <f>IF(ISBLANK(Tabulka4[[#This Row],[start. č.]]),"-",IF(Tabulka4[[#This Row],[příjmení a jméno]]="start. č. nebylo registrováno!","-",IF(VLOOKUP(Tabulka4[[#This Row],[start. č.]],'3. REGISTRACE'!B:G,6,0)=0,"-",VLOOKUP(Tabulka4[[#This Row],[start. č.]],'3. REGISTRACE'!B:G,6,0))))</f>
        <v>-</v>
      </c>
      <c r="M181" s="44" t="str">
        <f>IF(Tabulka4[[#This Row],[kategorie]]="-","-",COUNTIFS(G$10:G181,Tabulka4[[#This Row],[m/ž]],L$10:L181,Tabulka4[[#This Row],[kategorie]]))</f>
        <v>-</v>
      </c>
    </row>
    <row r="182" spans="2:13" x14ac:dyDescent="0.2">
      <c r="B182" s="44">
        <v>173</v>
      </c>
      <c r="C182" s="45"/>
      <c r="D182" s="21" t="str">
        <f>IF(ISBLANK(Tabulka4[[#This Row],[start. č.]]),"-",IF(ISERROR(VLOOKUP(Tabulka4[[#This Row],[start. č.]],'3. REGISTRACE'!B:F,2,0)),"start. č. nebylo registrováno!",VLOOKUP(Tabulka4[[#This Row],[start. č.]],'3. REGISTRACE'!B:F,2,0)))</f>
        <v>-</v>
      </c>
      <c r="E182" s="18" t="str">
        <f>IF(ISBLANK(Tabulka4[[#This Row],[start. č.]]),"-",IF(ISERROR(VLOOKUP(Tabulka4[[#This Row],[start. č.]],'3. REGISTRACE'!B:F,3,0)),"-",VLOOKUP(Tabulka4[[#This Row],[start. č.]],'3. REGISTRACE'!B:F,3,0)))</f>
        <v>-</v>
      </c>
      <c r="F182" s="46" t="str">
        <f>IF(ISBLANK(Tabulka4[[#This Row],[start. č.]]),"-",IF(Tabulka4[[#This Row],[příjmení a jméno]]="start. č. nebylo registrováno!","-",IF(VLOOKUP(Tabulka4[[#This Row],[start. č.]],'3. REGISTRACE'!B:F,4,0)=0,"-",VLOOKUP(Tabulka4[[#This Row],[start. č.]],'3. REGISTRACE'!B:F,4,0))))</f>
        <v>-</v>
      </c>
      <c r="G182" s="18" t="str">
        <f>IF(ISBLANK(Tabulka4[[#This Row],[start. č.]]),"-",IF(Tabulka4[[#This Row],[příjmení a jméno]]="start. č. nebylo registrováno!","-",IF(VLOOKUP(Tabulka4[[#This Row],[start. č.]],'3. REGISTRACE'!B:F,5,0)=0,"-",VLOOKUP(Tabulka4[[#This Row],[start. č.]],'3. REGISTRACE'!B:F,5,0))))</f>
        <v>-</v>
      </c>
      <c r="H182" s="52"/>
      <c r="I182" s="48"/>
      <c r="J182" s="53"/>
      <c r="K182" s="42">
        <f>TIME(Tabulka4[[#This Row],[hod]],Tabulka4[[#This Row],[min]],Tabulka4[[#This Row],[sek]])</f>
        <v>0</v>
      </c>
      <c r="L182" s="18" t="str">
        <f>IF(ISBLANK(Tabulka4[[#This Row],[start. č.]]),"-",IF(Tabulka4[[#This Row],[příjmení a jméno]]="start. č. nebylo registrováno!","-",IF(VLOOKUP(Tabulka4[[#This Row],[start. č.]],'3. REGISTRACE'!B:G,6,0)=0,"-",VLOOKUP(Tabulka4[[#This Row],[start. č.]],'3. REGISTRACE'!B:G,6,0))))</f>
        <v>-</v>
      </c>
      <c r="M182" s="44" t="str">
        <f>IF(Tabulka4[[#This Row],[kategorie]]="-","-",COUNTIFS(G$10:G182,Tabulka4[[#This Row],[m/ž]],L$10:L182,Tabulka4[[#This Row],[kategorie]]))</f>
        <v>-</v>
      </c>
    </row>
    <row r="183" spans="2:13" x14ac:dyDescent="0.2">
      <c r="B183" s="44">
        <v>174</v>
      </c>
      <c r="C183" s="45"/>
      <c r="D183" s="21" t="str">
        <f>IF(ISBLANK(Tabulka4[[#This Row],[start. č.]]),"-",IF(ISERROR(VLOOKUP(Tabulka4[[#This Row],[start. č.]],'3. REGISTRACE'!B:F,2,0)),"start. č. nebylo registrováno!",VLOOKUP(Tabulka4[[#This Row],[start. č.]],'3. REGISTRACE'!B:F,2,0)))</f>
        <v>-</v>
      </c>
      <c r="E183" s="18" t="str">
        <f>IF(ISBLANK(Tabulka4[[#This Row],[start. č.]]),"-",IF(ISERROR(VLOOKUP(Tabulka4[[#This Row],[start. č.]],'3. REGISTRACE'!B:F,3,0)),"-",VLOOKUP(Tabulka4[[#This Row],[start. č.]],'3. REGISTRACE'!B:F,3,0)))</f>
        <v>-</v>
      </c>
      <c r="F183" s="46" t="str">
        <f>IF(ISBLANK(Tabulka4[[#This Row],[start. č.]]),"-",IF(Tabulka4[[#This Row],[příjmení a jméno]]="start. č. nebylo registrováno!","-",IF(VLOOKUP(Tabulka4[[#This Row],[start. č.]],'3. REGISTRACE'!B:F,4,0)=0,"-",VLOOKUP(Tabulka4[[#This Row],[start. č.]],'3. REGISTRACE'!B:F,4,0))))</f>
        <v>-</v>
      </c>
      <c r="G183" s="18" t="str">
        <f>IF(ISBLANK(Tabulka4[[#This Row],[start. č.]]),"-",IF(Tabulka4[[#This Row],[příjmení a jméno]]="start. č. nebylo registrováno!","-",IF(VLOOKUP(Tabulka4[[#This Row],[start. č.]],'3. REGISTRACE'!B:F,5,0)=0,"-",VLOOKUP(Tabulka4[[#This Row],[start. č.]],'3. REGISTRACE'!B:F,5,0))))</f>
        <v>-</v>
      </c>
      <c r="H183" s="52"/>
      <c r="I183" s="48"/>
      <c r="J183" s="53"/>
      <c r="K183" s="42">
        <f>TIME(Tabulka4[[#This Row],[hod]],Tabulka4[[#This Row],[min]],Tabulka4[[#This Row],[sek]])</f>
        <v>0</v>
      </c>
      <c r="L183" s="18" t="str">
        <f>IF(ISBLANK(Tabulka4[[#This Row],[start. č.]]),"-",IF(Tabulka4[[#This Row],[příjmení a jméno]]="start. č. nebylo registrováno!","-",IF(VLOOKUP(Tabulka4[[#This Row],[start. č.]],'3. REGISTRACE'!B:G,6,0)=0,"-",VLOOKUP(Tabulka4[[#This Row],[start. č.]],'3. REGISTRACE'!B:G,6,0))))</f>
        <v>-</v>
      </c>
      <c r="M183" s="44" t="str">
        <f>IF(Tabulka4[[#This Row],[kategorie]]="-","-",COUNTIFS(G$10:G183,Tabulka4[[#This Row],[m/ž]],L$10:L183,Tabulka4[[#This Row],[kategorie]]))</f>
        <v>-</v>
      </c>
    </row>
    <row r="184" spans="2:13" x14ac:dyDescent="0.2">
      <c r="B184" s="44">
        <v>175</v>
      </c>
      <c r="C184" s="45"/>
      <c r="D184" s="21" t="str">
        <f>IF(ISBLANK(Tabulka4[[#This Row],[start. č.]]),"-",IF(ISERROR(VLOOKUP(Tabulka4[[#This Row],[start. č.]],'3. REGISTRACE'!B:F,2,0)),"start. č. nebylo registrováno!",VLOOKUP(Tabulka4[[#This Row],[start. č.]],'3. REGISTRACE'!B:F,2,0)))</f>
        <v>-</v>
      </c>
      <c r="E184" s="18" t="str">
        <f>IF(ISBLANK(Tabulka4[[#This Row],[start. č.]]),"-",IF(ISERROR(VLOOKUP(Tabulka4[[#This Row],[start. č.]],'3. REGISTRACE'!B:F,3,0)),"-",VLOOKUP(Tabulka4[[#This Row],[start. č.]],'3. REGISTRACE'!B:F,3,0)))</f>
        <v>-</v>
      </c>
      <c r="F184" s="46" t="str">
        <f>IF(ISBLANK(Tabulka4[[#This Row],[start. č.]]),"-",IF(Tabulka4[[#This Row],[příjmení a jméno]]="start. č. nebylo registrováno!","-",IF(VLOOKUP(Tabulka4[[#This Row],[start. č.]],'3. REGISTRACE'!B:F,4,0)=0,"-",VLOOKUP(Tabulka4[[#This Row],[start. č.]],'3. REGISTRACE'!B:F,4,0))))</f>
        <v>-</v>
      </c>
      <c r="G184" s="18" t="str">
        <f>IF(ISBLANK(Tabulka4[[#This Row],[start. č.]]),"-",IF(Tabulka4[[#This Row],[příjmení a jméno]]="start. č. nebylo registrováno!","-",IF(VLOOKUP(Tabulka4[[#This Row],[start. č.]],'3. REGISTRACE'!B:F,5,0)=0,"-",VLOOKUP(Tabulka4[[#This Row],[start. č.]],'3. REGISTRACE'!B:F,5,0))))</f>
        <v>-</v>
      </c>
      <c r="H184" s="52"/>
      <c r="I184" s="48"/>
      <c r="J184" s="53"/>
      <c r="K184" s="42">
        <f>TIME(Tabulka4[[#This Row],[hod]],Tabulka4[[#This Row],[min]],Tabulka4[[#This Row],[sek]])</f>
        <v>0</v>
      </c>
      <c r="L184" s="18" t="str">
        <f>IF(ISBLANK(Tabulka4[[#This Row],[start. č.]]),"-",IF(Tabulka4[[#This Row],[příjmení a jméno]]="start. č. nebylo registrováno!","-",IF(VLOOKUP(Tabulka4[[#This Row],[start. č.]],'3. REGISTRACE'!B:G,6,0)=0,"-",VLOOKUP(Tabulka4[[#This Row],[start. č.]],'3. REGISTRACE'!B:G,6,0))))</f>
        <v>-</v>
      </c>
      <c r="M184" s="44" t="str">
        <f>IF(Tabulka4[[#This Row],[kategorie]]="-","-",COUNTIFS(G$10:G184,Tabulka4[[#This Row],[m/ž]],L$10:L184,Tabulka4[[#This Row],[kategorie]]))</f>
        <v>-</v>
      </c>
    </row>
    <row r="185" spans="2:13" x14ac:dyDescent="0.2">
      <c r="B185" s="44">
        <v>176</v>
      </c>
      <c r="C185" s="45"/>
      <c r="D185" s="21" t="str">
        <f>IF(ISBLANK(Tabulka4[[#This Row],[start. č.]]),"-",IF(ISERROR(VLOOKUP(Tabulka4[[#This Row],[start. č.]],'3. REGISTRACE'!B:F,2,0)),"start. č. nebylo registrováno!",VLOOKUP(Tabulka4[[#This Row],[start. č.]],'3. REGISTRACE'!B:F,2,0)))</f>
        <v>-</v>
      </c>
      <c r="E185" s="18" t="str">
        <f>IF(ISBLANK(Tabulka4[[#This Row],[start. č.]]),"-",IF(ISERROR(VLOOKUP(Tabulka4[[#This Row],[start. č.]],'3. REGISTRACE'!B:F,3,0)),"-",VLOOKUP(Tabulka4[[#This Row],[start. č.]],'3. REGISTRACE'!B:F,3,0)))</f>
        <v>-</v>
      </c>
      <c r="F185" s="46" t="str">
        <f>IF(ISBLANK(Tabulka4[[#This Row],[start. č.]]),"-",IF(Tabulka4[[#This Row],[příjmení a jméno]]="start. č. nebylo registrováno!","-",IF(VLOOKUP(Tabulka4[[#This Row],[start. č.]],'3. REGISTRACE'!B:F,4,0)=0,"-",VLOOKUP(Tabulka4[[#This Row],[start. č.]],'3. REGISTRACE'!B:F,4,0))))</f>
        <v>-</v>
      </c>
      <c r="G185" s="18" t="str">
        <f>IF(ISBLANK(Tabulka4[[#This Row],[start. č.]]),"-",IF(Tabulka4[[#This Row],[příjmení a jméno]]="start. č. nebylo registrováno!","-",IF(VLOOKUP(Tabulka4[[#This Row],[start. č.]],'3. REGISTRACE'!B:F,5,0)=0,"-",VLOOKUP(Tabulka4[[#This Row],[start. č.]],'3. REGISTRACE'!B:F,5,0))))</f>
        <v>-</v>
      </c>
      <c r="H185" s="52"/>
      <c r="I185" s="48"/>
      <c r="J185" s="53"/>
      <c r="K185" s="42">
        <f>TIME(Tabulka4[[#This Row],[hod]],Tabulka4[[#This Row],[min]],Tabulka4[[#This Row],[sek]])</f>
        <v>0</v>
      </c>
      <c r="L185" s="18" t="str">
        <f>IF(ISBLANK(Tabulka4[[#This Row],[start. č.]]),"-",IF(Tabulka4[[#This Row],[příjmení a jméno]]="start. č. nebylo registrováno!","-",IF(VLOOKUP(Tabulka4[[#This Row],[start. č.]],'3. REGISTRACE'!B:G,6,0)=0,"-",VLOOKUP(Tabulka4[[#This Row],[start. č.]],'3. REGISTRACE'!B:G,6,0))))</f>
        <v>-</v>
      </c>
      <c r="M185" s="44" t="str">
        <f>IF(Tabulka4[[#This Row],[kategorie]]="-","-",COUNTIFS(G$10:G185,Tabulka4[[#This Row],[m/ž]],L$10:L185,Tabulka4[[#This Row],[kategorie]]))</f>
        <v>-</v>
      </c>
    </row>
    <row r="186" spans="2:13" x14ac:dyDescent="0.2">
      <c r="B186" s="44">
        <v>177</v>
      </c>
      <c r="C186" s="45"/>
      <c r="D186" s="21" t="str">
        <f>IF(ISBLANK(Tabulka4[[#This Row],[start. č.]]),"-",IF(ISERROR(VLOOKUP(Tabulka4[[#This Row],[start. č.]],'3. REGISTRACE'!B:F,2,0)),"start. č. nebylo registrováno!",VLOOKUP(Tabulka4[[#This Row],[start. č.]],'3. REGISTRACE'!B:F,2,0)))</f>
        <v>-</v>
      </c>
      <c r="E186" s="18" t="str">
        <f>IF(ISBLANK(Tabulka4[[#This Row],[start. č.]]),"-",IF(ISERROR(VLOOKUP(Tabulka4[[#This Row],[start. č.]],'3. REGISTRACE'!B:F,3,0)),"-",VLOOKUP(Tabulka4[[#This Row],[start. č.]],'3. REGISTRACE'!B:F,3,0)))</f>
        <v>-</v>
      </c>
      <c r="F186" s="46" t="str">
        <f>IF(ISBLANK(Tabulka4[[#This Row],[start. č.]]),"-",IF(Tabulka4[[#This Row],[příjmení a jméno]]="start. č. nebylo registrováno!","-",IF(VLOOKUP(Tabulka4[[#This Row],[start. č.]],'3. REGISTRACE'!B:F,4,0)=0,"-",VLOOKUP(Tabulka4[[#This Row],[start. č.]],'3. REGISTRACE'!B:F,4,0))))</f>
        <v>-</v>
      </c>
      <c r="G186" s="18" t="str">
        <f>IF(ISBLANK(Tabulka4[[#This Row],[start. č.]]),"-",IF(Tabulka4[[#This Row],[příjmení a jméno]]="start. č. nebylo registrováno!","-",IF(VLOOKUP(Tabulka4[[#This Row],[start. č.]],'3. REGISTRACE'!B:F,5,0)=0,"-",VLOOKUP(Tabulka4[[#This Row],[start. č.]],'3. REGISTRACE'!B:F,5,0))))</f>
        <v>-</v>
      </c>
      <c r="H186" s="52"/>
      <c r="I186" s="48"/>
      <c r="J186" s="53"/>
      <c r="K186" s="42">
        <f>TIME(Tabulka4[[#This Row],[hod]],Tabulka4[[#This Row],[min]],Tabulka4[[#This Row],[sek]])</f>
        <v>0</v>
      </c>
      <c r="L186" s="18" t="str">
        <f>IF(ISBLANK(Tabulka4[[#This Row],[start. č.]]),"-",IF(Tabulka4[[#This Row],[příjmení a jméno]]="start. č. nebylo registrováno!","-",IF(VLOOKUP(Tabulka4[[#This Row],[start. č.]],'3. REGISTRACE'!B:G,6,0)=0,"-",VLOOKUP(Tabulka4[[#This Row],[start. č.]],'3. REGISTRACE'!B:G,6,0))))</f>
        <v>-</v>
      </c>
      <c r="M186" s="44" t="str">
        <f>IF(Tabulka4[[#This Row],[kategorie]]="-","-",COUNTIFS(G$10:G186,Tabulka4[[#This Row],[m/ž]],L$10:L186,Tabulka4[[#This Row],[kategorie]]))</f>
        <v>-</v>
      </c>
    </row>
    <row r="187" spans="2:13" x14ac:dyDescent="0.2">
      <c r="B187" s="44">
        <v>178</v>
      </c>
      <c r="C187" s="45"/>
      <c r="D187" s="21" t="str">
        <f>IF(ISBLANK(Tabulka4[[#This Row],[start. č.]]),"-",IF(ISERROR(VLOOKUP(Tabulka4[[#This Row],[start. č.]],'3. REGISTRACE'!B:F,2,0)),"start. č. nebylo registrováno!",VLOOKUP(Tabulka4[[#This Row],[start. č.]],'3. REGISTRACE'!B:F,2,0)))</f>
        <v>-</v>
      </c>
      <c r="E187" s="18" t="str">
        <f>IF(ISBLANK(Tabulka4[[#This Row],[start. č.]]),"-",IF(ISERROR(VLOOKUP(Tabulka4[[#This Row],[start. č.]],'3. REGISTRACE'!B:F,3,0)),"-",VLOOKUP(Tabulka4[[#This Row],[start. č.]],'3. REGISTRACE'!B:F,3,0)))</f>
        <v>-</v>
      </c>
      <c r="F187" s="46" t="str">
        <f>IF(ISBLANK(Tabulka4[[#This Row],[start. č.]]),"-",IF(Tabulka4[[#This Row],[příjmení a jméno]]="start. č. nebylo registrováno!","-",IF(VLOOKUP(Tabulka4[[#This Row],[start. č.]],'3. REGISTRACE'!B:F,4,0)=0,"-",VLOOKUP(Tabulka4[[#This Row],[start. č.]],'3. REGISTRACE'!B:F,4,0))))</f>
        <v>-</v>
      </c>
      <c r="G187" s="18" t="str">
        <f>IF(ISBLANK(Tabulka4[[#This Row],[start. č.]]),"-",IF(Tabulka4[[#This Row],[příjmení a jméno]]="start. č. nebylo registrováno!","-",IF(VLOOKUP(Tabulka4[[#This Row],[start. č.]],'3. REGISTRACE'!B:F,5,0)=0,"-",VLOOKUP(Tabulka4[[#This Row],[start. č.]],'3. REGISTRACE'!B:F,5,0))))</f>
        <v>-</v>
      </c>
      <c r="H187" s="52"/>
      <c r="I187" s="48"/>
      <c r="J187" s="53"/>
      <c r="K187" s="42">
        <f>TIME(Tabulka4[[#This Row],[hod]],Tabulka4[[#This Row],[min]],Tabulka4[[#This Row],[sek]])</f>
        <v>0</v>
      </c>
      <c r="L187" s="18" t="str">
        <f>IF(ISBLANK(Tabulka4[[#This Row],[start. č.]]),"-",IF(Tabulka4[[#This Row],[příjmení a jméno]]="start. č. nebylo registrováno!","-",IF(VLOOKUP(Tabulka4[[#This Row],[start. č.]],'3. REGISTRACE'!B:G,6,0)=0,"-",VLOOKUP(Tabulka4[[#This Row],[start. č.]],'3. REGISTRACE'!B:G,6,0))))</f>
        <v>-</v>
      </c>
      <c r="M187" s="44" t="str">
        <f>IF(Tabulka4[[#This Row],[kategorie]]="-","-",COUNTIFS(G$10:G187,Tabulka4[[#This Row],[m/ž]],L$10:L187,Tabulka4[[#This Row],[kategorie]]))</f>
        <v>-</v>
      </c>
    </row>
    <row r="188" spans="2:13" x14ac:dyDescent="0.2">
      <c r="B188" s="44">
        <v>179</v>
      </c>
      <c r="C188" s="45"/>
      <c r="D188" s="21" t="str">
        <f>IF(ISBLANK(Tabulka4[[#This Row],[start. č.]]),"-",IF(ISERROR(VLOOKUP(Tabulka4[[#This Row],[start. č.]],'3. REGISTRACE'!B:F,2,0)),"start. č. nebylo registrováno!",VLOOKUP(Tabulka4[[#This Row],[start. č.]],'3. REGISTRACE'!B:F,2,0)))</f>
        <v>-</v>
      </c>
      <c r="E188" s="18" t="str">
        <f>IF(ISBLANK(Tabulka4[[#This Row],[start. č.]]),"-",IF(ISERROR(VLOOKUP(Tabulka4[[#This Row],[start. č.]],'3. REGISTRACE'!B:F,3,0)),"-",VLOOKUP(Tabulka4[[#This Row],[start. č.]],'3. REGISTRACE'!B:F,3,0)))</f>
        <v>-</v>
      </c>
      <c r="F188" s="46" t="str">
        <f>IF(ISBLANK(Tabulka4[[#This Row],[start. č.]]),"-",IF(Tabulka4[[#This Row],[příjmení a jméno]]="start. č. nebylo registrováno!","-",IF(VLOOKUP(Tabulka4[[#This Row],[start. č.]],'3. REGISTRACE'!B:F,4,0)=0,"-",VLOOKUP(Tabulka4[[#This Row],[start. č.]],'3. REGISTRACE'!B:F,4,0))))</f>
        <v>-</v>
      </c>
      <c r="G188" s="18" t="str">
        <f>IF(ISBLANK(Tabulka4[[#This Row],[start. č.]]),"-",IF(Tabulka4[[#This Row],[příjmení a jméno]]="start. č. nebylo registrováno!","-",IF(VLOOKUP(Tabulka4[[#This Row],[start. č.]],'3. REGISTRACE'!B:F,5,0)=0,"-",VLOOKUP(Tabulka4[[#This Row],[start. č.]],'3. REGISTRACE'!B:F,5,0))))</f>
        <v>-</v>
      </c>
      <c r="H188" s="52"/>
      <c r="I188" s="48"/>
      <c r="J188" s="53"/>
      <c r="K188" s="42">
        <f>TIME(Tabulka4[[#This Row],[hod]],Tabulka4[[#This Row],[min]],Tabulka4[[#This Row],[sek]])</f>
        <v>0</v>
      </c>
      <c r="L188" s="18" t="str">
        <f>IF(ISBLANK(Tabulka4[[#This Row],[start. č.]]),"-",IF(Tabulka4[[#This Row],[příjmení a jméno]]="start. č. nebylo registrováno!","-",IF(VLOOKUP(Tabulka4[[#This Row],[start. č.]],'3. REGISTRACE'!B:G,6,0)=0,"-",VLOOKUP(Tabulka4[[#This Row],[start. č.]],'3. REGISTRACE'!B:G,6,0))))</f>
        <v>-</v>
      </c>
      <c r="M188" s="44" t="str">
        <f>IF(Tabulka4[[#This Row],[kategorie]]="-","-",COUNTIFS(G$10:G188,Tabulka4[[#This Row],[m/ž]],L$10:L188,Tabulka4[[#This Row],[kategorie]]))</f>
        <v>-</v>
      </c>
    </row>
    <row r="189" spans="2:13" x14ac:dyDescent="0.2">
      <c r="B189" s="44">
        <v>180</v>
      </c>
      <c r="C189" s="45"/>
      <c r="D189" s="21" t="str">
        <f>IF(ISBLANK(Tabulka4[[#This Row],[start. č.]]),"-",IF(ISERROR(VLOOKUP(Tabulka4[[#This Row],[start. č.]],'3. REGISTRACE'!B:F,2,0)),"start. č. nebylo registrováno!",VLOOKUP(Tabulka4[[#This Row],[start. č.]],'3. REGISTRACE'!B:F,2,0)))</f>
        <v>-</v>
      </c>
      <c r="E189" s="18" t="str">
        <f>IF(ISBLANK(Tabulka4[[#This Row],[start. č.]]),"-",IF(ISERROR(VLOOKUP(Tabulka4[[#This Row],[start. č.]],'3. REGISTRACE'!B:F,3,0)),"-",VLOOKUP(Tabulka4[[#This Row],[start. č.]],'3. REGISTRACE'!B:F,3,0)))</f>
        <v>-</v>
      </c>
      <c r="F189" s="46" t="str">
        <f>IF(ISBLANK(Tabulka4[[#This Row],[start. č.]]),"-",IF(Tabulka4[[#This Row],[příjmení a jméno]]="start. č. nebylo registrováno!","-",IF(VLOOKUP(Tabulka4[[#This Row],[start. č.]],'3. REGISTRACE'!B:F,4,0)=0,"-",VLOOKUP(Tabulka4[[#This Row],[start. č.]],'3. REGISTRACE'!B:F,4,0))))</f>
        <v>-</v>
      </c>
      <c r="G189" s="18" t="str">
        <f>IF(ISBLANK(Tabulka4[[#This Row],[start. č.]]),"-",IF(Tabulka4[[#This Row],[příjmení a jméno]]="start. č. nebylo registrováno!","-",IF(VLOOKUP(Tabulka4[[#This Row],[start. č.]],'3. REGISTRACE'!B:F,5,0)=0,"-",VLOOKUP(Tabulka4[[#This Row],[start. č.]],'3. REGISTRACE'!B:F,5,0))))</f>
        <v>-</v>
      </c>
      <c r="H189" s="52"/>
      <c r="I189" s="48"/>
      <c r="J189" s="53"/>
      <c r="K189" s="42">
        <f>TIME(Tabulka4[[#This Row],[hod]],Tabulka4[[#This Row],[min]],Tabulka4[[#This Row],[sek]])</f>
        <v>0</v>
      </c>
      <c r="L189" s="18" t="str">
        <f>IF(ISBLANK(Tabulka4[[#This Row],[start. č.]]),"-",IF(Tabulka4[[#This Row],[příjmení a jméno]]="start. č. nebylo registrováno!","-",IF(VLOOKUP(Tabulka4[[#This Row],[start. č.]],'3. REGISTRACE'!B:G,6,0)=0,"-",VLOOKUP(Tabulka4[[#This Row],[start. č.]],'3. REGISTRACE'!B:G,6,0))))</f>
        <v>-</v>
      </c>
      <c r="M189" s="44" t="str">
        <f>IF(Tabulka4[[#This Row],[kategorie]]="-","-",COUNTIFS(G$10:G189,Tabulka4[[#This Row],[m/ž]],L$10:L189,Tabulka4[[#This Row],[kategorie]]))</f>
        <v>-</v>
      </c>
    </row>
    <row r="190" spans="2:13" x14ac:dyDescent="0.2">
      <c r="B190" s="44">
        <v>181</v>
      </c>
      <c r="C190" s="45"/>
      <c r="D190" s="21" t="str">
        <f>IF(ISBLANK(Tabulka4[[#This Row],[start. č.]]),"-",IF(ISERROR(VLOOKUP(Tabulka4[[#This Row],[start. č.]],'3. REGISTRACE'!B:F,2,0)),"start. č. nebylo registrováno!",VLOOKUP(Tabulka4[[#This Row],[start. č.]],'3. REGISTRACE'!B:F,2,0)))</f>
        <v>-</v>
      </c>
      <c r="E190" s="18" t="str">
        <f>IF(ISBLANK(Tabulka4[[#This Row],[start. č.]]),"-",IF(ISERROR(VLOOKUP(Tabulka4[[#This Row],[start. č.]],'3. REGISTRACE'!B:F,3,0)),"-",VLOOKUP(Tabulka4[[#This Row],[start. č.]],'3. REGISTRACE'!B:F,3,0)))</f>
        <v>-</v>
      </c>
      <c r="F190" s="46" t="str">
        <f>IF(ISBLANK(Tabulka4[[#This Row],[start. č.]]),"-",IF(Tabulka4[[#This Row],[příjmení a jméno]]="start. č. nebylo registrováno!","-",IF(VLOOKUP(Tabulka4[[#This Row],[start. č.]],'3. REGISTRACE'!B:F,4,0)=0,"-",VLOOKUP(Tabulka4[[#This Row],[start. č.]],'3. REGISTRACE'!B:F,4,0))))</f>
        <v>-</v>
      </c>
      <c r="G190" s="18" t="str">
        <f>IF(ISBLANK(Tabulka4[[#This Row],[start. č.]]),"-",IF(Tabulka4[[#This Row],[příjmení a jméno]]="start. č. nebylo registrováno!","-",IF(VLOOKUP(Tabulka4[[#This Row],[start. č.]],'3. REGISTRACE'!B:F,5,0)=0,"-",VLOOKUP(Tabulka4[[#This Row],[start. č.]],'3. REGISTRACE'!B:F,5,0))))</f>
        <v>-</v>
      </c>
      <c r="H190" s="52"/>
      <c r="I190" s="48"/>
      <c r="J190" s="53"/>
      <c r="K190" s="42">
        <f>TIME(Tabulka4[[#This Row],[hod]],Tabulka4[[#This Row],[min]],Tabulka4[[#This Row],[sek]])</f>
        <v>0</v>
      </c>
      <c r="L190" s="18" t="str">
        <f>IF(ISBLANK(Tabulka4[[#This Row],[start. č.]]),"-",IF(Tabulka4[[#This Row],[příjmení a jméno]]="start. č. nebylo registrováno!","-",IF(VLOOKUP(Tabulka4[[#This Row],[start. č.]],'3. REGISTRACE'!B:G,6,0)=0,"-",VLOOKUP(Tabulka4[[#This Row],[start. č.]],'3. REGISTRACE'!B:G,6,0))))</f>
        <v>-</v>
      </c>
      <c r="M190" s="44" t="str">
        <f>IF(Tabulka4[[#This Row],[kategorie]]="-","-",COUNTIFS(G$10:G190,Tabulka4[[#This Row],[m/ž]],L$10:L190,Tabulka4[[#This Row],[kategorie]]))</f>
        <v>-</v>
      </c>
    </row>
    <row r="191" spans="2:13" x14ac:dyDescent="0.2">
      <c r="B191" s="44">
        <v>182</v>
      </c>
      <c r="C191" s="45"/>
      <c r="D191" s="21" t="str">
        <f>IF(ISBLANK(Tabulka4[[#This Row],[start. č.]]),"-",IF(ISERROR(VLOOKUP(Tabulka4[[#This Row],[start. č.]],'3. REGISTRACE'!B:F,2,0)),"start. č. nebylo registrováno!",VLOOKUP(Tabulka4[[#This Row],[start. č.]],'3. REGISTRACE'!B:F,2,0)))</f>
        <v>-</v>
      </c>
      <c r="E191" s="18" t="str">
        <f>IF(ISBLANK(Tabulka4[[#This Row],[start. č.]]),"-",IF(ISERROR(VLOOKUP(Tabulka4[[#This Row],[start. č.]],'3. REGISTRACE'!B:F,3,0)),"-",VLOOKUP(Tabulka4[[#This Row],[start. č.]],'3. REGISTRACE'!B:F,3,0)))</f>
        <v>-</v>
      </c>
      <c r="F191" s="46" t="str">
        <f>IF(ISBLANK(Tabulka4[[#This Row],[start. č.]]),"-",IF(Tabulka4[[#This Row],[příjmení a jméno]]="start. č. nebylo registrováno!","-",IF(VLOOKUP(Tabulka4[[#This Row],[start. č.]],'3. REGISTRACE'!B:F,4,0)=0,"-",VLOOKUP(Tabulka4[[#This Row],[start. č.]],'3. REGISTRACE'!B:F,4,0))))</f>
        <v>-</v>
      </c>
      <c r="G191" s="18" t="str">
        <f>IF(ISBLANK(Tabulka4[[#This Row],[start. č.]]),"-",IF(Tabulka4[[#This Row],[příjmení a jméno]]="start. č. nebylo registrováno!","-",IF(VLOOKUP(Tabulka4[[#This Row],[start. č.]],'3. REGISTRACE'!B:F,5,0)=0,"-",VLOOKUP(Tabulka4[[#This Row],[start. č.]],'3. REGISTRACE'!B:F,5,0))))</f>
        <v>-</v>
      </c>
      <c r="H191" s="52"/>
      <c r="I191" s="48"/>
      <c r="J191" s="53"/>
      <c r="K191" s="42">
        <f>TIME(Tabulka4[[#This Row],[hod]],Tabulka4[[#This Row],[min]],Tabulka4[[#This Row],[sek]])</f>
        <v>0</v>
      </c>
      <c r="L191" s="18" t="str">
        <f>IF(ISBLANK(Tabulka4[[#This Row],[start. č.]]),"-",IF(Tabulka4[[#This Row],[příjmení a jméno]]="start. č. nebylo registrováno!","-",IF(VLOOKUP(Tabulka4[[#This Row],[start. č.]],'3. REGISTRACE'!B:G,6,0)=0,"-",VLOOKUP(Tabulka4[[#This Row],[start. č.]],'3. REGISTRACE'!B:G,6,0))))</f>
        <v>-</v>
      </c>
      <c r="M191" s="44" t="str">
        <f>IF(Tabulka4[[#This Row],[kategorie]]="-","-",COUNTIFS(G$10:G191,Tabulka4[[#This Row],[m/ž]],L$10:L191,Tabulka4[[#This Row],[kategorie]]))</f>
        <v>-</v>
      </c>
    </row>
    <row r="192" spans="2:13" x14ac:dyDescent="0.2">
      <c r="B192" s="44">
        <v>183</v>
      </c>
      <c r="C192" s="45"/>
      <c r="D192" s="21" t="str">
        <f>IF(ISBLANK(Tabulka4[[#This Row],[start. č.]]),"-",IF(ISERROR(VLOOKUP(Tabulka4[[#This Row],[start. č.]],'3. REGISTRACE'!B:F,2,0)),"start. č. nebylo registrováno!",VLOOKUP(Tabulka4[[#This Row],[start. č.]],'3. REGISTRACE'!B:F,2,0)))</f>
        <v>-</v>
      </c>
      <c r="E192" s="18" t="str">
        <f>IF(ISBLANK(Tabulka4[[#This Row],[start. č.]]),"-",IF(ISERROR(VLOOKUP(Tabulka4[[#This Row],[start. č.]],'3. REGISTRACE'!B:F,3,0)),"-",VLOOKUP(Tabulka4[[#This Row],[start. č.]],'3. REGISTRACE'!B:F,3,0)))</f>
        <v>-</v>
      </c>
      <c r="F192" s="46" t="str">
        <f>IF(ISBLANK(Tabulka4[[#This Row],[start. č.]]),"-",IF(Tabulka4[[#This Row],[příjmení a jméno]]="start. č. nebylo registrováno!","-",IF(VLOOKUP(Tabulka4[[#This Row],[start. č.]],'3. REGISTRACE'!B:F,4,0)=0,"-",VLOOKUP(Tabulka4[[#This Row],[start. č.]],'3. REGISTRACE'!B:F,4,0))))</f>
        <v>-</v>
      </c>
      <c r="G192" s="18" t="str">
        <f>IF(ISBLANK(Tabulka4[[#This Row],[start. č.]]),"-",IF(Tabulka4[[#This Row],[příjmení a jméno]]="start. č. nebylo registrováno!","-",IF(VLOOKUP(Tabulka4[[#This Row],[start. č.]],'3. REGISTRACE'!B:F,5,0)=0,"-",VLOOKUP(Tabulka4[[#This Row],[start. č.]],'3. REGISTRACE'!B:F,5,0))))</f>
        <v>-</v>
      </c>
      <c r="H192" s="52"/>
      <c r="I192" s="48"/>
      <c r="J192" s="53"/>
      <c r="K192" s="42">
        <f>TIME(Tabulka4[[#This Row],[hod]],Tabulka4[[#This Row],[min]],Tabulka4[[#This Row],[sek]])</f>
        <v>0</v>
      </c>
      <c r="L192" s="18" t="str">
        <f>IF(ISBLANK(Tabulka4[[#This Row],[start. č.]]),"-",IF(Tabulka4[[#This Row],[příjmení a jméno]]="start. č. nebylo registrováno!","-",IF(VLOOKUP(Tabulka4[[#This Row],[start. č.]],'3. REGISTRACE'!B:G,6,0)=0,"-",VLOOKUP(Tabulka4[[#This Row],[start. č.]],'3. REGISTRACE'!B:G,6,0))))</f>
        <v>-</v>
      </c>
      <c r="M192" s="44" t="str">
        <f>IF(Tabulka4[[#This Row],[kategorie]]="-","-",COUNTIFS(G$10:G192,Tabulka4[[#This Row],[m/ž]],L$10:L192,Tabulka4[[#This Row],[kategorie]]))</f>
        <v>-</v>
      </c>
    </row>
    <row r="193" spans="2:13" x14ac:dyDescent="0.2">
      <c r="B193" s="44">
        <v>184</v>
      </c>
      <c r="C193" s="45"/>
      <c r="D193" s="21" t="str">
        <f>IF(ISBLANK(Tabulka4[[#This Row],[start. č.]]),"-",IF(ISERROR(VLOOKUP(Tabulka4[[#This Row],[start. č.]],'3. REGISTRACE'!B:F,2,0)),"start. č. nebylo registrováno!",VLOOKUP(Tabulka4[[#This Row],[start. č.]],'3. REGISTRACE'!B:F,2,0)))</f>
        <v>-</v>
      </c>
      <c r="E193" s="18" t="str">
        <f>IF(ISBLANK(Tabulka4[[#This Row],[start. č.]]),"-",IF(ISERROR(VLOOKUP(Tabulka4[[#This Row],[start. č.]],'3. REGISTRACE'!B:F,3,0)),"-",VLOOKUP(Tabulka4[[#This Row],[start. č.]],'3. REGISTRACE'!B:F,3,0)))</f>
        <v>-</v>
      </c>
      <c r="F193" s="46" t="str">
        <f>IF(ISBLANK(Tabulka4[[#This Row],[start. č.]]),"-",IF(Tabulka4[[#This Row],[příjmení a jméno]]="start. č. nebylo registrováno!","-",IF(VLOOKUP(Tabulka4[[#This Row],[start. č.]],'3. REGISTRACE'!B:F,4,0)=0,"-",VLOOKUP(Tabulka4[[#This Row],[start. č.]],'3. REGISTRACE'!B:F,4,0))))</f>
        <v>-</v>
      </c>
      <c r="G193" s="18" t="str">
        <f>IF(ISBLANK(Tabulka4[[#This Row],[start. č.]]),"-",IF(Tabulka4[[#This Row],[příjmení a jméno]]="start. č. nebylo registrováno!","-",IF(VLOOKUP(Tabulka4[[#This Row],[start. č.]],'3. REGISTRACE'!B:F,5,0)=0,"-",VLOOKUP(Tabulka4[[#This Row],[start. č.]],'3. REGISTRACE'!B:F,5,0))))</f>
        <v>-</v>
      </c>
      <c r="H193" s="52"/>
      <c r="I193" s="48"/>
      <c r="J193" s="53"/>
      <c r="K193" s="42">
        <f>TIME(Tabulka4[[#This Row],[hod]],Tabulka4[[#This Row],[min]],Tabulka4[[#This Row],[sek]])</f>
        <v>0</v>
      </c>
      <c r="L193" s="18" t="str">
        <f>IF(ISBLANK(Tabulka4[[#This Row],[start. č.]]),"-",IF(Tabulka4[[#This Row],[příjmení a jméno]]="start. č. nebylo registrováno!","-",IF(VLOOKUP(Tabulka4[[#This Row],[start. č.]],'3. REGISTRACE'!B:G,6,0)=0,"-",VLOOKUP(Tabulka4[[#This Row],[start. č.]],'3. REGISTRACE'!B:G,6,0))))</f>
        <v>-</v>
      </c>
      <c r="M193" s="44" t="str">
        <f>IF(Tabulka4[[#This Row],[kategorie]]="-","-",COUNTIFS(G$10:G193,Tabulka4[[#This Row],[m/ž]],L$10:L193,Tabulka4[[#This Row],[kategorie]]))</f>
        <v>-</v>
      </c>
    </row>
    <row r="194" spans="2:13" x14ac:dyDescent="0.2">
      <c r="B194" s="44">
        <v>185</v>
      </c>
      <c r="C194" s="45"/>
      <c r="D194" s="21" t="str">
        <f>IF(ISBLANK(Tabulka4[[#This Row],[start. č.]]),"-",IF(ISERROR(VLOOKUP(Tabulka4[[#This Row],[start. č.]],'3. REGISTRACE'!B:F,2,0)),"start. č. nebylo registrováno!",VLOOKUP(Tabulka4[[#This Row],[start. č.]],'3. REGISTRACE'!B:F,2,0)))</f>
        <v>-</v>
      </c>
      <c r="E194" s="18" t="str">
        <f>IF(ISBLANK(Tabulka4[[#This Row],[start. č.]]),"-",IF(ISERROR(VLOOKUP(Tabulka4[[#This Row],[start. č.]],'3. REGISTRACE'!B:F,3,0)),"-",VLOOKUP(Tabulka4[[#This Row],[start. č.]],'3. REGISTRACE'!B:F,3,0)))</f>
        <v>-</v>
      </c>
      <c r="F194" s="46" t="str">
        <f>IF(ISBLANK(Tabulka4[[#This Row],[start. č.]]),"-",IF(Tabulka4[[#This Row],[příjmení a jméno]]="start. č. nebylo registrováno!","-",IF(VLOOKUP(Tabulka4[[#This Row],[start. č.]],'3. REGISTRACE'!B:F,4,0)=0,"-",VLOOKUP(Tabulka4[[#This Row],[start. č.]],'3. REGISTRACE'!B:F,4,0))))</f>
        <v>-</v>
      </c>
      <c r="G194" s="18" t="str">
        <f>IF(ISBLANK(Tabulka4[[#This Row],[start. č.]]),"-",IF(Tabulka4[[#This Row],[příjmení a jméno]]="start. č. nebylo registrováno!","-",IF(VLOOKUP(Tabulka4[[#This Row],[start. č.]],'3. REGISTRACE'!B:F,5,0)=0,"-",VLOOKUP(Tabulka4[[#This Row],[start. č.]],'3. REGISTRACE'!B:F,5,0))))</f>
        <v>-</v>
      </c>
      <c r="H194" s="52"/>
      <c r="I194" s="48"/>
      <c r="J194" s="53"/>
      <c r="K194" s="42">
        <f>TIME(Tabulka4[[#This Row],[hod]],Tabulka4[[#This Row],[min]],Tabulka4[[#This Row],[sek]])</f>
        <v>0</v>
      </c>
      <c r="L194" s="18" t="str">
        <f>IF(ISBLANK(Tabulka4[[#This Row],[start. č.]]),"-",IF(Tabulka4[[#This Row],[příjmení a jméno]]="start. č. nebylo registrováno!","-",IF(VLOOKUP(Tabulka4[[#This Row],[start. č.]],'3. REGISTRACE'!B:G,6,0)=0,"-",VLOOKUP(Tabulka4[[#This Row],[start. č.]],'3. REGISTRACE'!B:G,6,0))))</f>
        <v>-</v>
      </c>
      <c r="M194" s="44" t="str">
        <f>IF(Tabulka4[[#This Row],[kategorie]]="-","-",COUNTIFS(G$10:G194,Tabulka4[[#This Row],[m/ž]],L$10:L194,Tabulka4[[#This Row],[kategorie]]))</f>
        <v>-</v>
      </c>
    </row>
    <row r="195" spans="2:13" x14ac:dyDescent="0.2">
      <c r="B195" s="44">
        <v>186</v>
      </c>
      <c r="C195" s="45"/>
      <c r="D195" s="21" t="str">
        <f>IF(ISBLANK(Tabulka4[[#This Row],[start. č.]]),"-",IF(ISERROR(VLOOKUP(Tabulka4[[#This Row],[start. č.]],'3. REGISTRACE'!B:F,2,0)),"start. č. nebylo registrováno!",VLOOKUP(Tabulka4[[#This Row],[start. č.]],'3. REGISTRACE'!B:F,2,0)))</f>
        <v>-</v>
      </c>
      <c r="E195" s="18" t="str">
        <f>IF(ISBLANK(Tabulka4[[#This Row],[start. č.]]),"-",IF(ISERROR(VLOOKUP(Tabulka4[[#This Row],[start. č.]],'3. REGISTRACE'!B:F,3,0)),"-",VLOOKUP(Tabulka4[[#This Row],[start. č.]],'3. REGISTRACE'!B:F,3,0)))</f>
        <v>-</v>
      </c>
      <c r="F195" s="46" t="str">
        <f>IF(ISBLANK(Tabulka4[[#This Row],[start. č.]]),"-",IF(Tabulka4[[#This Row],[příjmení a jméno]]="start. č. nebylo registrováno!","-",IF(VLOOKUP(Tabulka4[[#This Row],[start. č.]],'3. REGISTRACE'!B:F,4,0)=0,"-",VLOOKUP(Tabulka4[[#This Row],[start. č.]],'3. REGISTRACE'!B:F,4,0))))</f>
        <v>-</v>
      </c>
      <c r="G195" s="18" t="str">
        <f>IF(ISBLANK(Tabulka4[[#This Row],[start. č.]]),"-",IF(Tabulka4[[#This Row],[příjmení a jméno]]="start. č. nebylo registrováno!","-",IF(VLOOKUP(Tabulka4[[#This Row],[start. č.]],'3. REGISTRACE'!B:F,5,0)=0,"-",VLOOKUP(Tabulka4[[#This Row],[start. č.]],'3. REGISTRACE'!B:F,5,0))))</f>
        <v>-</v>
      </c>
      <c r="H195" s="52"/>
      <c r="I195" s="48"/>
      <c r="J195" s="53"/>
      <c r="K195" s="42">
        <f>TIME(Tabulka4[[#This Row],[hod]],Tabulka4[[#This Row],[min]],Tabulka4[[#This Row],[sek]])</f>
        <v>0</v>
      </c>
      <c r="L195" s="18" t="str">
        <f>IF(ISBLANK(Tabulka4[[#This Row],[start. č.]]),"-",IF(Tabulka4[[#This Row],[příjmení a jméno]]="start. č. nebylo registrováno!","-",IF(VLOOKUP(Tabulka4[[#This Row],[start. č.]],'3. REGISTRACE'!B:G,6,0)=0,"-",VLOOKUP(Tabulka4[[#This Row],[start. č.]],'3. REGISTRACE'!B:G,6,0))))</f>
        <v>-</v>
      </c>
      <c r="M195" s="44" t="str">
        <f>IF(Tabulka4[[#This Row],[kategorie]]="-","-",COUNTIFS(G$10:G195,Tabulka4[[#This Row],[m/ž]],L$10:L195,Tabulka4[[#This Row],[kategorie]]))</f>
        <v>-</v>
      </c>
    </row>
    <row r="196" spans="2:13" x14ac:dyDescent="0.2">
      <c r="B196" s="44">
        <v>187</v>
      </c>
      <c r="C196" s="45"/>
      <c r="D196" s="21" t="str">
        <f>IF(ISBLANK(Tabulka4[[#This Row],[start. č.]]),"-",IF(ISERROR(VLOOKUP(Tabulka4[[#This Row],[start. č.]],'3. REGISTRACE'!B:F,2,0)),"start. č. nebylo registrováno!",VLOOKUP(Tabulka4[[#This Row],[start. č.]],'3. REGISTRACE'!B:F,2,0)))</f>
        <v>-</v>
      </c>
      <c r="E196" s="18" t="str">
        <f>IF(ISBLANK(Tabulka4[[#This Row],[start. č.]]),"-",IF(ISERROR(VLOOKUP(Tabulka4[[#This Row],[start. č.]],'3. REGISTRACE'!B:F,3,0)),"-",VLOOKUP(Tabulka4[[#This Row],[start. č.]],'3. REGISTRACE'!B:F,3,0)))</f>
        <v>-</v>
      </c>
      <c r="F196" s="46" t="str">
        <f>IF(ISBLANK(Tabulka4[[#This Row],[start. č.]]),"-",IF(Tabulka4[[#This Row],[příjmení a jméno]]="start. č. nebylo registrováno!","-",IF(VLOOKUP(Tabulka4[[#This Row],[start. č.]],'3. REGISTRACE'!B:F,4,0)=0,"-",VLOOKUP(Tabulka4[[#This Row],[start. č.]],'3. REGISTRACE'!B:F,4,0))))</f>
        <v>-</v>
      </c>
      <c r="G196" s="18" t="str">
        <f>IF(ISBLANK(Tabulka4[[#This Row],[start. č.]]),"-",IF(Tabulka4[[#This Row],[příjmení a jméno]]="start. č. nebylo registrováno!","-",IF(VLOOKUP(Tabulka4[[#This Row],[start. č.]],'3. REGISTRACE'!B:F,5,0)=0,"-",VLOOKUP(Tabulka4[[#This Row],[start. č.]],'3. REGISTRACE'!B:F,5,0))))</f>
        <v>-</v>
      </c>
      <c r="H196" s="52"/>
      <c r="I196" s="48"/>
      <c r="J196" s="53"/>
      <c r="K196" s="42">
        <f>TIME(Tabulka4[[#This Row],[hod]],Tabulka4[[#This Row],[min]],Tabulka4[[#This Row],[sek]])</f>
        <v>0</v>
      </c>
      <c r="L196" s="18" t="str">
        <f>IF(ISBLANK(Tabulka4[[#This Row],[start. č.]]),"-",IF(Tabulka4[[#This Row],[příjmení a jméno]]="start. č. nebylo registrováno!","-",IF(VLOOKUP(Tabulka4[[#This Row],[start. č.]],'3. REGISTRACE'!B:G,6,0)=0,"-",VLOOKUP(Tabulka4[[#This Row],[start. č.]],'3. REGISTRACE'!B:G,6,0))))</f>
        <v>-</v>
      </c>
      <c r="M196" s="44" t="str">
        <f>IF(Tabulka4[[#This Row],[kategorie]]="-","-",COUNTIFS(G$10:G196,Tabulka4[[#This Row],[m/ž]],L$10:L196,Tabulka4[[#This Row],[kategorie]]))</f>
        <v>-</v>
      </c>
    </row>
    <row r="197" spans="2:13" x14ac:dyDescent="0.2">
      <c r="B197" s="44">
        <v>188</v>
      </c>
      <c r="C197" s="45"/>
      <c r="D197" s="21" t="str">
        <f>IF(ISBLANK(Tabulka4[[#This Row],[start. č.]]),"-",IF(ISERROR(VLOOKUP(Tabulka4[[#This Row],[start. č.]],'3. REGISTRACE'!B:F,2,0)),"start. č. nebylo registrováno!",VLOOKUP(Tabulka4[[#This Row],[start. č.]],'3. REGISTRACE'!B:F,2,0)))</f>
        <v>-</v>
      </c>
      <c r="E197" s="18" t="str">
        <f>IF(ISBLANK(Tabulka4[[#This Row],[start. č.]]),"-",IF(ISERROR(VLOOKUP(Tabulka4[[#This Row],[start. č.]],'3. REGISTRACE'!B:F,3,0)),"-",VLOOKUP(Tabulka4[[#This Row],[start. č.]],'3. REGISTRACE'!B:F,3,0)))</f>
        <v>-</v>
      </c>
      <c r="F197" s="46" t="str">
        <f>IF(ISBLANK(Tabulka4[[#This Row],[start. č.]]),"-",IF(Tabulka4[[#This Row],[příjmení a jméno]]="start. č. nebylo registrováno!","-",IF(VLOOKUP(Tabulka4[[#This Row],[start. č.]],'3. REGISTRACE'!B:F,4,0)=0,"-",VLOOKUP(Tabulka4[[#This Row],[start. č.]],'3. REGISTRACE'!B:F,4,0))))</f>
        <v>-</v>
      </c>
      <c r="G197" s="18" t="str">
        <f>IF(ISBLANK(Tabulka4[[#This Row],[start. č.]]),"-",IF(Tabulka4[[#This Row],[příjmení a jméno]]="start. č. nebylo registrováno!","-",IF(VLOOKUP(Tabulka4[[#This Row],[start. č.]],'3. REGISTRACE'!B:F,5,0)=0,"-",VLOOKUP(Tabulka4[[#This Row],[start. č.]],'3. REGISTRACE'!B:F,5,0))))</f>
        <v>-</v>
      </c>
      <c r="H197" s="52"/>
      <c r="I197" s="48"/>
      <c r="J197" s="53"/>
      <c r="K197" s="42">
        <f>TIME(Tabulka4[[#This Row],[hod]],Tabulka4[[#This Row],[min]],Tabulka4[[#This Row],[sek]])</f>
        <v>0</v>
      </c>
      <c r="L197" s="18" t="str">
        <f>IF(ISBLANK(Tabulka4[[#This Row],[start. č.]]),"-",IF(Tabulka4[[#This Row],[příjmení a jméno]]="start. č. nebylo registrováno!","-",IF(VLOOKUP(Tabulka4[[#This Row],[start. č.]],'3. REGISTRACE'!B:G,6,0)=0,"-",VLOOKUP(Tabulka4[[#This Row],[start. č.]],'3. REGISTRACE'!B:G,6,0))))</f>
        <v>-</v>
      </c>
      <c r="M197" s="44" t="str">
        <f>IF(Tabulka4[[#This Row],[kategorie]]="-","-",COUNTIFS(G$10:G197,Tabulka4[[#This Row],[m/ž]],L$10:L197,Tabulka4[[#This Row],[kategorie]]))</f>
        <v>-</v>
      </c>
    </row>
    <row r="198" spans="2:13" x14ac:dyDescent="0.2">
      <c r="B198" s="44">
        <v>189</v>
      </c>
      <c r="C198" s="45"/>
      <c r="D198" s="21" t="str">
        <f>IF(ISBLANK(Tabulka4[[#This Row],[start. č.]]),"-",IF(ISERROR(VLOOKUP(Tabulka4[[#This Row],[start. č.]],'3. REGISTRACE'!B:F,2,0)),"start. č. nebylo registrováno!",VLOOKUP(Tabulka4[[#This Row],[start. č.]],'3. REGISTRACE'!B:F,2,0)))</f>
        <v>-</v>
      </c>
      <c r="E198" s="18" t="str">
        <f>IF(ISBLANK(Tabulka4[[#This Row],[start. č.]]),"-",IF(ISERROR(VLOOKUP(Tabulka4[[#This Row],[start. č.]],'3. REGISTRACE'!B:F,3,0)),"-",VLOOKUP(Tabulka4[[#This Row],[start. č.]],'3. REGISTRACE'!B:F,3,0)))</f>
        <v>-</v>
      </c>
      <c r="F198" s="46" t="str">
        <f>IF(ISBLANK(Tabulka4[[#This Row],[start. č.]]),"-",IF(Tabulka4[[#This Row],[příjmení a jméno]]="start. č. nebylo registrováno!","-",IF(VLOOKUP(Tabulka4[[#This Row],[start. č.]],'3. REGISTRACE'!B:F,4,0)=0,"-",VLOOKUP(Tabulka4[[#This Row],[start. č.]],'3. REGISTRACE'!B:F,4,0))))</f>
        <v>-</v>
      </c>
      <c r="G198" s="18" t="str">
        <f>IF(ISBLANK(Tabulka4[[#This Row],[start. č.]]),"-",IF(Tabulka4[[#This Row],[příjmení a jméno]]="start. č. nebylo registrováno!","-",IF(VLOOKUP(Tabulka4[[#This Row],[start. č.]],'3. REGISTRACE'!B:F,5,0)=0,"-",VLOOKUP(Tabulka4[[#This Row],[start. č.]],'3. REGISTRACE'!B:F,5,0))))</f>
        <v>-</v>
      </c>
      <c r="H198" s="52"/>
      <c r="I198" s="48"/>
      <c r="J198" s="53"/>
      <c r="K198" s="42">
        <f>TIME(Tabulka4[[#This Row],[hod]],Tabulka4[[#This Row],[min]],Tabulka4[[#This Row],[sek]])</f>
        <v>0</v>
      </c>
      <c r="L198" s="18" t="str">
        <f>IF(ISBLANK(Tabulka4[[#This Row],[start. č.]]),"-",IF(Tabulka4[[#This Row],[příjmení a jméno]]="start. č. nebylo registrováno!","-",IF(VLOOKUP(Tabulka4[[#This Row],[start. č.]],'3. REGISTRACE'!B:G,6,0)=0,"-",VLOOKUP(Tabulka4[[#This Row],[start. č.]],'3. REGISTRACE'!B:G,6,0))))</f>
        <v>-</v>
      </c>
      <c r="M198" s="44" t="str">
        <f>IF(Tabulka4[[#This Row],[kategorie]]="-","-",COUNTIFS(G$10:G198,Tabulka4[[#This Row],[m/ž]],L$10:L198,Tabulka4[[#This Row],[kategorie]]))</f>
        <v>-</v>
      </c>
    </row>
    <row r="199" spans="2:13" x14ac:dyDescent="0.2">
      <c r="B199" s="44">
        <v>190</v>
      </c>
      <c r="C199" s="45"/>
      <c r="D199" s="21" t="str">
        <f>IF(ISBLANK(Tabulka4[[#This Row],[start. č.]]),"-",IF(ISERROR(VLOOKUP(Tabulka4[[#This Row],[start. č.]],'3. REGISTRACE'!B:F,2,0)),"start. č. nebylo registrováno!",VLOOKUP(Tabulka4[[#This Row],[start. č.]],'3. REGISTRACE'!B:F,2,0)))</f>
        <v>-</v>
      </c>
      <c r="E199" s="18" t="str">
        <f>IF(ISBLANK(Tabulka4[[#This Row],[start. č.]]),"-",IF(ISERROR(VLOOKUP(Tabulka4[[#This Row],[start. č.]],'3. REGISTRACE'!B:F,3,0)),"-",VLOOKUP(Tabulka4[[#This Row],[start. č.]],'3. REGISTRACE'!B:F,3,0)))</f>
        <v>-</v>
      </c>
      <c r="F199" s="46" t="str">
        <f>IF(ISBLANK(Tabulka4[[#This Row],[start. č.]]),"-",IF(Tabulka4[[#This Row],[příjmení a jméno]]="start. č. nebylo registrováno!","-",IF(VLOOKUP(Tabulka4[[#This Row],[start. č.]],'3. REGISTRACE'!B:F,4,0)=0,"-",VLOOKUP(Tabulka4[[#This Row],[start. č.]],'3. REGISTRACE'!B:F,4,0))))</f>
        <v>-</v>
      </c>
      <c r="G199" s="18" t="str">
        <f>IF(ISBLANK(Tabulka4[[#This Row],[start. č.]]),"-",IF(Tabulka4[[#This Row],[příjmení a jméno]]="start. č. nebylo registrováno!","-",IF(VLOOKUP(Tabulka4[[#This Row],[start. č.]],'3. REGISTRACE'!B:F,5,0)=0,"-",VLOOKUP(Tabulka4[[#This Row],[start. č.]],'3. REGISTRACE'!B:F,5,0))))</f>
        <v>-</v>
      </c>
      <c r="H199" s="52"/>
      <c r="I199" s="48"/>
      <c r="J199" s="53"/>
      <c r="K199" s="42">
        <f>TIME(Tabulka4[[#This Row],[hod]],Tabulka4[[#This Row],[min]],Tabulka4[[#This Row],[sek]])</f>
        <v>0</v>
      </c>
      <c r="L199" s="18" t="str">
        <f>IF(ISBLANK(Tabulka4[[#This Row],[start. č.]]),"-",IF(Tabulka4[[#This Row],[příjmení a jméno]]="start. č. nebylo registrováno!","-",IF(VLOOKUP(Tabulka4[[#This Row],[start. č.]],'3. REGISTRACE'!B:G,6,0)=0,"-",VLOOKUP(Tabulka4[[#This Row],[start. č.]],'3. REGISTRACE'!B:G,6,0))))</f>
        <v>-</v>
      </c>
      <c r="M199" s="44" t="str">
        <f>IF(Tabulka4[[#This Row],[kategorie]]="-","-",COUNTIFS(G$10:G199,Tabulka4[[#This Row],[m/ž]],L$10:L199,Tabulka4[[#This Row],[kategorie]]))</f>
        <v>-</v>
      </c>
    </row>
    <row r="200" spans="2:13" x14ac:dyDescent="0.2">
      <c r="B200" s="44">
        <v>191</v>
      </c>
      <c r="C200" s="45"/>
      <c r="D200" s="21" t="str">
        <f>IF(ISBLANK(Tabulka4[[#This Row],[start. č.]]),"-",IF(ISERROR(VLOOKUP(Tabulka4[[#This Row],[start. č.]],'3. REGISTRACE'!B:F,2,0)),"start. č. nebylo registrováno!",VLOOKUP(Tabulka4[[#This Row],[start. č.]],'3. REGISTRACE'!B:F,2,0)))</f>
        <v>-</v>
      </c>
      <c r="E200" s="18" t="str">
        <f>IF(ISBLANK(Tabulka4[[#This Row],[start. č.]]),"-",IF(ISERROR(VLOOKUP(Tabulka4[[#This Row],[start. č.]],'3. REGISTRACE'!B:F,3,0)),"-",VLOOKUP(Tabulka4[[#This Row],[start. č.]],'3. REGISTRACE'!B:F,3,0)))</f>
        <v>-</v>
      </c>
      <c r="F200" s="46" t="str">
        <f>IF(ISBLANK(Tabulka4[[#This Row],[start. č.]]),"-",IF(Tabulka4[[#This Row],[příjmení a jméno]]="start. č. nebylo registrováno!","-",IF(VLOOKUP(Tabulka4[[#This Row],[start. č.]],'3. REGISTRACE'!B:F,4,0)=0,"-",VLOOKUP(Tabulka4[[#This Row],[start. č.]],'3. REGISTRACE'!B:F,4,0))))</f>
        <v>-</v>
      </c>
      <c r="G200" s="18" t="str">
        <f>IF(ISBLANK(Tabulka4[[#This Row],[start. č.]]),"-",IF(Tabulka4[[#This Row],[příjmení a jméno]]="start. č. nebylo registrováno!","-",IF(VLOOKUP(Tabulka4[[#This Row],[start. č.]],'3. REGISTRACE'!B:F,5,0)=0,"-",VLOOKUP(Tabulka4[[#This Row],[start. č.]],'3. REGISTRACE'!B:F,5,0))))</f>
        <v>-</v>
      </c>
      <c r="H200" s="52"/>
      <c r="I200" s="48"/>
      <c r="J200" s="53"/>
      <c r="K200" s="42">
        <f>TIME(Tabulka4[[#This Row],[hod]],Tabulka4[[#This Row],[min]],Tabulka4[[#This Row],[sek]])</f>
        <v>0</v>
      </c>
      <c r="L200" s="18" t="str">
        <f>IF(ISBLANK(Tabulka4[[#This Row],[start. č.]]),"-",IF(Tabulka4[[#This Row],[příjmení a jméno]]="start. č. nebylo registrováno!","-",IF(VLOOKUP(Tabulka4[[#This Row],[start. č.]],'3. REGISTRACE'!B:G,6,0)=0,"-",VLOOKUP(Tabulka4[[#This Row],[start. č.]],'3. REGISTRACE'!B:G,6,0))))</f>
        <v>-</v>
      </c>
      <c r="M200" s="44" t="str">
        <f>IF(Tabulka4[[#This Row],[kategorie]]="-","-",COUNTIFS(G$10:G200,Tabulka4[[#This Row],[m/ž]],L$10:L200,Tabulka4[[#This Row],[kategorie]]))</f>
        <v>-</v>
      </c>
    </row>
    <row r="201" spans="2:13" x14ac:dyDescent="0.2">
      <c r="B201" s="44">
        <v>192</v>
      </c>
      <c r="C201" s="45"/>
      <c r="D201" s="21" t="str">
        <f>IF(ISBLANK(Tabulka4[[#This Row],[start. č.]]),"-",IF(ISERROR(VLOOKUP(Tabulka4[[#This Row],[start. č.]],'3. REGISTRACE'!B:F,2,0)),"start. č. nebylo registrováno!",VLOOKUP(Tabulka4[[#This Row],[start. č.]],'3. REGISTRACE'!B:F,2,0)))</f>
        <v>-</v>
      </c>
      <c r="E201" s="18" t="str">
        <f>IF(ISBLANK(Tabulka4[[#This Row],[start. č.]]),"-",IF(ISERROR(VLOOKUP(Tabulka4[[#This Row],[start. č.]],'3. REGISTRACE'!B:F,3,0)),"-",VLOOKUP(Tabulka4[[#This Row],[start. č.]],'3. REGISTRACE'!B:F,3,0)))</f>
        <v>-</v>
      </c>
      <c r="F201" s="46" t="str">
        <f>IF(ISBLANK(Tabulka4[[#This Row],[start. č.]]),"-",IF(Tabulka4[[#This Row],[příjmení a jméno]]="start. č. nebylo registrováno!","-",IF(VLOOKUP(Tabulka4[[#This Row],[start. č.]],'3. REGISTRACE'!B:F,4,0)=0,"-",VLOOKUP(Tabulka4[[#This Row],[start. č.]],'3. REGISTRACE'!B:F,4,0))))</f>
        <v>-</v>
      </c>
      <c r="G201" s="18" t="str">
        <f>IF(ISBLANK(Tabulka4[[#This Row],[start. č.]]),"-",IF(Tabulka4[[#This Row],[příjmení a jméno]]="start. č. nebylo registrováno!","-",IF(VLOOKUP(Tabulka4[[#This Row],[start. č.]],'3. REGISTRACE'!B:F,5,0)=0,"-",VLOOKUP(Tabulka4[[#This Row],[start. č.]],'3. REGISTRACE'!B:F,5,0))))</f>
        <v>-</v>
      </c>
      <c r="H201" s="52"/>
      <c r="I201" s="48"/>
      <c r="J201" s="53"/>
      <c r="K201" s="42">
        <f>TIME(Tabulka4[[#This Row],[hod]],Tabulka4[[#This Row],[min]],Tabulka4[[#This Row],[sek]])</f>
        <v>0</v>
      </c>
      <c r="L201" s="18" t="str">
        <f>IF(ISBLANK(Tabulka4[[#This Row],[start. č.]]),"-",IF(Tabulka4[[#This Row],[příjmení a jméno]]="start. č. nebylo registrováno!","-",IF(VLOOKUP(Tabulka4[[#This Row],[start. č.]],'3. REGISTRACE'!B:G,6,0)=0,"-",VLOOKUP(Tabulka4[[#This Row],[start. č.]],'3. REGISTRACE'!B:G,6,0))))</f>
        <v>-</v>
      </c>
      <c r="M201" s="44" t="str">
        <f>IF(Tabulka4[[#This Row],[kategorie]]="-","-",COUNTIFS(G$10:G201,Tabulka4[[#This Row],[m/ž]],L$10:L201,Tabulka4[[#This Row],[kategorie]]))</f>
        <v>-</v>
      </c>
    </row>
    <row r="202" spans="2:13" x14ac:dyDescent="0.2">
      <c r="B202" s="44">
        <v>193</v>
      </c>
      <c r="C202" s="45"/>
      <c r="D202" s="21" t="str">
        <f>IF(ISBLANK(Tabulka4[[#This Row],[start. č.]]),"-",IF(ISERROR(VLOOKUP(Tabulka4[[#This Row],[start. č.]],'3. REGISTRACE'!B:F,2,0)),"start. č. nebylo registrováno!",VLOOKUP(Tabulka4[[#This Row],[start. č.]],'3. REGISTRACE'!B:F,2,0)))</f>
        <v>-</v>
      </c>
      <c r="E202" s="18" t="str">
        <f>IF(ISBLANK(Tabulka4[[#This Row],[start. č.]]),"-",IF(ISERROR(VLOOKUP(Tabulka4[[#This Row],[start. č.]],'3. REGISTRACE'!B:F,3,0)),"-",VLOOKUP(Tabulka4[[#This Row],[start. č.]],'3. REGISTRACE'!B:F,3,0)))</f>
        <v>-</v>
      </c>
      <c r="F202" s="46" t="str">
        <f>IF(ISBLANK(Tabulka4[[#This Row],[start. č.]]),"-",IF(Tabulka4[[#This Row],[příjmení a jméno]]="start. č. nebylo registrováno!","-",IF(VLOOKUP(Tabulka4[[#This Row],[start. č.]],'3. REGISTRACE'!B:F,4,0)=0,"-",VLOOKUP(Tabulka4[[#This Row],[start. č.]],'3. REGISTRACE'!B:F,4,0))))</f>
        <v>-</v>
      </c>
      <c r="G202" s="18" t="str">
        <f>IF(ISBLANK(Tabulka4[[#This Row],[start. č.]]),"-",IF(Tabulka4[[#This Row],[příjmení a jméno]]="start. č. nebylo registrováno!","-",IF(VLOOKUP(Tabulka4[[#This Row],[start. č.]],'3. REGISTRACE'!B:F,5,0)=0,"-",VLOOKUP(Tabulka4[[#This Row],[start. č.]],'3. REGISTRACE'!B:F,5,0))))</f>
        <v>-</v>
      </c>
      <c r="H202" s="52"/>
      <c r="I202" s="48"/>
      <c r="J202" s="53"/>
      <c r="K202" s="42">
        <f>TIME(Tabulka4[[#This Row],[hod]],Tabulka4[[#This Row],[min]],Tabulka4[[#This Row],[sek]])</f>
        <v>0</v>
      </c>
      <c r="L202" s="18" t="str">
        <f>IF(ISBLANK(Tabulka4[[#This Row],[start. č.]]),"-",IF(Tabulka4[[#This Row],[příjmení a jméno]]="start. č. nebylo registrováno!","-",IF(VLOOKUP(Tabulka4[[#This Row],[start. č.]],'3. REGISTRACE'!B:G,6,0)=0,"-",VLOOKUP(Tabulka4[[#This Row],[start. č.]],'3. REGISTRACE'!B:G,6,0))))</f>
        <v>-</v>
      </c>
      <c r="M202" s="44" t="str">
        <f>IF(Tabulka4[[#This Row],[kategorie]]="-","-",COUNTIFS(G$10:G202,Tabulka4[[#This Row],[m/ž]],L$10:L202,Tabulka4[[#This Row],[kategorie]]))</f>
        <v>-</v>
      </c>
    </row>
    <row r="203" spans="2:13" x14ac:dyDescent="0.2">
      <c r="B203" s="44">
        <v>194</v>
      </c>
      <c r="C203" s="45"/>
      <c r="D203" s="21" t="str">
        <f>IF(ISBLANK(Tabulka4[[#This Row],[start. č.]]),"-",IF(ISERROR(VLOOKUP(Tabulka4[[#This Row],[start. č.]],'3. REGISTRACE'!B:F,2,0)),"start. č. nebylo registrováno!",VLOOKUP(Tabulka4[[#This Row],[start. č.]],'3. REGISTRACE'!B:F,2,0)))</f>
        <v>-</v>
      </c>
      <c r="E203" s="18" t="str">
        <f>IF(ISBLANK(Tabulka4[[#This Row],[start. č.]]),"-",IF(ISERROR(VLOOKUP(Tabulka4[[#This Row],[start. č.]],'3. REGISTRACE'!B:F,3,0)),"-",VLOOKUP(Tabulka4[[#This Row],[start. č.]],'3. REGISTRACE'!B:F,3,0)))</f>
        <v>-</v>
      </c>
      <c r="F203" s="46" t="str">
        <f>IF(ISBLANK(Tabulka4[[#This Row],[start. č.]]),"-",IF(Tabulka4[[#This Row],[příjmení a jméno]]="start. č. nebylo registrováno!","-",IF(VLOOKUP(Tabulka4[[#This Row],[start. č.]],'3. REGISTRACE'!B:F,4,0)=0,"-",VLOOKUP(Tabulka4[[#This Row],[start. č.]],'3. REGISTRACE'!B:F,4,0))))</f>
        <v>-</v>
      </c>
      <c r="G203" s="18" t="str">
        <f>IF(ISBLANK(Tabulka4[[#This Row],[start. č.]]),"-",IF(Tabulka4[[#This Row],[příjmení a jméno]]="start. č. nebylo registrováno!","-",IF(VLOOKUP(Tabulka4[[#This Row],[start. č.]],'3. REGISTRACE'!B:F,5,0)=0,"-",VLOOKUP(Tabulka4[[#This Row],[start. č.]],'3. REGISTRACE'!B:F,5,0))))</f>
        <v>-</v>
      </c>
      <c r="H203" s="52"/>
      <c r="I203" s="48"/>
      <c r="J203" s="53"/>
      <c r="K203" s="42">
        <f>TIME(Tabulka4[[#This Row],[hod]],Tabulka4[[#This Row],[min]],Tabulka4[[#This Row],[sek]])</f>
        <v>0</v>
      </c>
      <c r="L203" s="18" t="str">
        <f>IF(ISBLANK(Tabulka4[[#This Row],[start. č.]]),"-",IF(Tabulka4[[#This Row],[příjmení a jméno]]="start. č. nebylo registrováno!","-",IF(VLOOKUP(Tabulka4[[#This Row],[start. č.]],'3. REGISTRACE'!B:G,6,0)=0,"-",VLOOKUP(Tabulka4[[#This Row],[start. č.]],'3. REGISTRACE'!B:G,6,0))))</f>
        <v>-</v>
      </c>
      <c r="M203" s="44" t="str">
        <f>IF(Tabulka4[[#This Row],[kategorie]]="-","-",COUNTIFS(G$10:G203,Tabulka4[[#This Row],[m/ž]],L$10:L203,Tabulka4[[#This Row],[kategorie]]))</f>
        <v>-</v>
      </c>
    </row>
    <row r="204" spans="2:13" x14ac:dyDescent="0.2">
      <c r="B204" s="44">
        <v>195</v>
      </c>
      <c r="C204" s="45"/>
      <c r="D204" s="21" t="str">
        <f>IF(ISBLANK(Tabulka4[[#This Row],[start. č.]]),"-",IF(ISERROR(VLOOKUP(Tabulka4[[#This Row],[start. č.]],'3. REGISTRACE'!B:F,2,0)),"start. č. nebylo registrováno!",VLOOKUP(Tabulka4[[#This Row],[start. č.]],'3. REGISTRACE'!B:F,2,0)))</f>
        <v>-</v>
      </c>
      <c r="E204" s="18" t="str">
        <f>IF(ISBLANK(Tabulka4[[#This Row],[start. č.]]),"-",IF(ISERROR(VLOOKUP(Tabulka4[[#This Row],[start. č.]],'3. REGISTRACE'!B:F,3,0)),"-",VLOOKUP(Tabulka4[[#This Row],[start. č.]],'3. REGISTRACE'!B:F,3,0)))</f>
        <v>-</v>
      </c>
      <c r="F204" s="46" t="str">
        <f>IF(ISBLANK(Tabulka4[[#This Row],[start. č.]]),"-",IF(Tabulka4[[#This Row],[příjmení a jméno]]="start. č. nebylo registrováno!","-",IF(VLOOKUP(Tabulka4[[#This Row],[start. č.]],'3. REGISTRACE'!B:F,4,0)=0,"-",VLOOKUP(Tabulka4[[#This Row],[start. č.]],'3. REGISTRACE'!B:F,4,0))))</f>
        <v>-</v>
      </c>
      <c r="G204" s="18" t="str">
        <f>IF(ISBLANK(Tabulka4[[#This Row],[start. č.]]),"-",IF(Tabulka4[[#This Row],[příjmení a jméno]]="start. č. nebylo registrováno!","-",IF(VLOOKUP(Tabulka4[[#This Row],[start. č.]],'3. REGISTRACE'!B:F,5,0)=0,"-",VLOOKUP(Tabulka4[[#This Row],[start. č.]],'3. REGISTRACE'!B:F,5,0))))</f>
        <v>-</v>
      </c>
      <c r="H204" s="52"/>
      <c r="I204" s="48"/>
      <c r="J204" s="53"/>
      <c r="K204" s="42">
        <f>TIME(Tabulka4[[#This Row],[hod]],Tabulka4[[#This Row],[min]],Tabulka4[[#This Row],[sek]])</f>
        <v>0</v>
      </c>
      <c r="L204" s="18" t="str">
        <f>IF(ISBLANK(Tabulka4[[#This Row],[start. č.]]),"-",IF(Tabulka4[[#This Row],[příjmení a jméno]]="start. č. nebylo registrováno!","-",IF(VLOOKUP(Tabulka4[[#This Row],[start. č.]],'3. REGISTRACE'!B:G,6,0)=0,"-",VLOOKUP(Tabulka4[[#This Row],[start. č.]],'3. REGISTRACE'!B:G,6,0))))</f>
        <v>-</v>
      </c>
      <c r="M204" s="44" t="str">
        <f>IF(Tabulka4[[#This Row],[kategorie]]="-","-",COUNTIFS(G$10:G204,Tabulka4[[#This Row],[m/ž]],L$10:L204,Tabulka4[[#This Row],[kategorie]]))</f>
        <v>-</v>
      </c>
    </row>
    <row r="205" spans="2:13" x14ac:dyDescent="0.2">
      <c r="B205" s="44">
        <v>196</v>
      </c>
      <c r="C205" s="45"/>
      <c r="D205" s="21" t="str">
        <f>IF(ISBLANK(Tabulka4[[#This Row],[start. č.]]),"-",IF(ISERROR(VLOOKUP(Tabulka4[[#This Row],[start. č.]],'3. REGISTRACE'!B:F,2,0)),"start. č. nebylo registrováno!",VLOOKUP(Tabulka4[[#This Row],[start. č.]],'3. REGISTRACE'!B:F,2,0)))</f>
        <v>-</v>
      </c>
      <c r="E205" s="18" t="str">
        <f>IF(ISBLANK(Tabulka4[[#This Row],[start. č.]]),"-",IF(ISERROR(VLOOKUP(Tabulka4[[#This Row],[start. č.]],'3. REGISTRACE'!B:F,3,0)),"-",VLOOKUP(Tabulka4[[#This Row],[start. č.]],'3. REGISTRACE'!B:F,3,0)))</f>
        <v>-</v>
      </c>
      <c r="F205" s="46" t="str">
        <f>IF(ISBLANK(Tabulka4[[#This Row],[start. č.]]),"-",IF(Tabulka4[[#This Row],[příjmení a jméno]]="start. č. nebylo registrováno!","-",IF(VLOOKUP(Tabulka4[[#This Row],[start. č.]],'3. REGISTRACE'!B:F,4,0)=0,"-",VLOOKUP(Tabulka4[[#This Row],[start. č.]],'3. REGISTRACE'!B:F,4,0))))</f>
        <v>-</v>
      </c>
      <c r="G205" s="18" t="str">
        <f>IF(ISBLANK(Tabulka4[[#This Row],[start. č.]]),"-",IF(Tabulka4[[#This Row],[příjmení a jméno]]="start. č. nebylo registrováno!","-",IF(VLOOKUP(Tabulka4[[#This Row],[start. č.]],'3. REGISTRACE'!B:F,5,0)=0,"-",VLOOKUP(Tabulka4[[#This Row],[start. č.]],'3. REGISTRACE'!B:F,5,0))))</f>
        <v>-</v>
      </c>
      <c r="H205" s="52"/>
      <c r="I205" s="48"/>
      <c r="J205" s="53"/>
      <c r="K205" s="42">
        <f>TIME(Tabulka4[[#This Row],[hod]],Tabulka4[[#This Row],[min]],Tabulka4[[#This Row],[sek]])</f>
        <v>0</v>
      </c>
      <c r="L205" s="18" t="str">
        <f>IF(ISBLANK(Tabulka4[[#This Row],[start. č.]]),"-",IF(Tabulka4[[#This Row],[příjmení a jméno]]="start. č. nebylo registrováno!","-",IF(VLOOKUP(Tabulka4[[#This Row],[start. č.]],'3. REGISTRACE'!B:G,6,0)=0,"-",VLOOKUP(Tabulka4[[#This Row],[start. č.]],'3. REGISTRACE'!B:G,6,0))))</f>
        <v>-</v>
      </c>
      <c r="M205" s="44" t="str">
        <f>IF(Tabulka4[[#This Row],[kategorie]]="-","-",COUNTIFS(G$10:G205,Tabulka4[[#This Row],[m/ž]],L$10:L205,Tabulka4[[#This Row],[kategorie]]))</f>
        <v>-</v>
      </c>
    </row>
    <row r="206" spans="2:13" x14ac:dyDescent="0.2">
      <c r="B206" s="44">
        <v>197</v>
      </c>
      <c r="C206" s="45"/>
      <c r="D206" s="21" t="str">
        <f>IF(ISBLANK(Tabulka4[[#This Row],[start. č.]]),"-",IF(ISERROR(VLOOKUP(Tabulka4[[#This Row],[start. č.]],'3. REGISTRACE'!B:F,2,0)),"start. č. nebylo registrováno!",VLOOKUP(Tabulka4[[#This Row],[start. č.]],'3. REGISTRACE'!B:F,2,0)))</f>
        <v>-</v>
      </c>
      <c r="E206" s="18" t="str">
        <f>IF(ISBLANK(Tabulka4[[#This Row],[start. č.]]),"-",IF(ISERROR(VLOOKUP(Tabulka4[[#This Row],[start. č.]],'3. REGISTRACE'!B:F,3,0)),"-",VLOOKUP(Tabulka4[[#This Row],[start. č.]],'3. REGISTRACE'!B:F,3,0)))</f>
        <v>-</v>
      </c>
      <c r="F206" s="46" t="str">
        <f>IF(ISBLANK(Tabulka4[[#This Row],[start. č.]]),"-",IF(Tabulka4[[#This Row],[příjmení a jméno]]="start. č. nebylo registrováno!","-",IF(VLOOKUP(Tabulka4[[#This Row],[start. č.]],'3. REGISTRACE'!B:F,4,0)=0,"-",VLOOKUP(Tabulka4[[#This Row],[start. č.]],'3. REGISTRACE'!B:F,4,0))))</f>
        <v>-</v>
      </c>
      <c r="G206" s="18" t="str">
        <f>IF(ISBLANK(Tabulka4[[#This Row],[start. č.]]),"-",IF(Tabulka4[[#This Row],[příjmení a jméno]]="start. č. nebylo registrováno!","-",IF(VLOOKUP(Tabulka4[[#This Row],[start. č.]],'3. REGISTRACE'!B:F,5,0)=0,"-",VLOOKUP(Tabulka4[[#This Row],[start. č.]],'3. REGISTRACE'!B:F,5,0))))</f>
        <v>-</v>
      </c>
      <c r="H206" s="52"/>
      <c r="I206" s="48"/>
      <c r="J206" s="53"/>
      <c r="K206" s="42">
        <f>TIME(Tabulka4[[#This Row],[hod]],Tabulka4[[#This Row],[min]],Tabulka4[[#This Row],[sek]])</f>
        <v>0</v>
      </c>
      <c r="L206" s="18" t="str">
        <f>IF(ISBLANK(Tabulka4[[#This Row],[start. č.]]),"-",IF(Tabulka4[[#This Row],[příjmení a jméno]]="start. č. nebylo registrováno!","-",IF(VLOOKUP(Tabulka4[[#This Row],[start. č.]],'3. REGISTRACE'!B:G,6,0)=0,"-",VLOOKUP(Tabulka4[[#This Row],[start. č.]],'3. REGISTRACE'!B:G,6,0))))</f>
        <v>-</v>
      </c>
      <c r="M206" s="44" t="str">
        <f>IF(Tabulka4[[#This Row],[kategorie]]="-","-",COUNTIFS(G$10:G206,Tabulka4[[#This Row],[m/ž]],L$10:L206,Tabulka4[[#This Row],[kategorie]]))</f>
        <v>-</v>
      </c>
    </row>
    <row r="207" spans="2:13" x14ac:dyDescent="0.2">
      <c r="B207" s="44">
        <v>198</v>
      </c>
      <c r="C207" s="45"/>
      <c r="D207" s="21" t="str">
        <f>IF(ISBLANK(Tabulka4[[#This Row],[start. č.]]),"-",IF(ISERROR(VLOOKUP(Tabulka4[[#This Row],[start. č.]],'3. REGISTRACE'!B:F,2,0)),"start. č. nebylo registrováno!",VLOOKUP(Tabulka4[[#This Row],[start. č.]],'3. REGISTRACE'!B:F,2,0)))</f>
        <v>-</v>
      </c>
      <c r="E207" s="18" t="str">
        <f>IF(ISBLANK(Tabulka4[[#This Row],[start. č.]]),"-",IF(ISERROR(VLOOKUP(Tabulka4[[#This Row],[start. č.]],'3. REGISTRACE'!B:F,3,0)),"-",VLOOKUP(Tabulka4[[#This Row],[start. č.]],'3. REGISTRACE'!B:F,3,0)))</f>
        <v>-</v>
      </c>
      <c r="F207" s="46" t="str">
        <f>IF(ISBLANK(Tabulka4[[#This Row],[start. č.]]),"-",IF(Tabulka4[[#This Row],[příjmení a jméno]]="start. č. nebylo registrováno!","-",IF(VLOOKUP(Tabulka4[[#This Row],[start. č.]],'3. REGISTRACE'!B:F,4,0)=0,"-",VLOOKUP(Tabulka4[[#This Row],[start. č.]],'3. REGISTRACE'!B:F,4,0))))</f>
        <v>-</v>
      </c>
      <c r="G207" s="18" t="str">
        <f>IF(ISBLANK(Tabulka4[[#This Row],[start. č.]]),"-",IF(Tabulka4[[#This Row],[příjmení a jméno]]="start. č. nebylo registrováno!","-",IF(VLOOKUP(Tabulka4[[#This Row],[start. č.]],'3. REGISTRACE'!B:F,5,0)=0,"-",VLOOKUP(Tabulka4[[#This Row],[start. č.]],'3. REGISTRACE'!B:F,5,0))))</f>
        <v>-</v>
      </c>
      <c r="H207" s="52"/>
      <c r="I207" s="48"/>
      <c r="J207" s="53"/>
      <c r="K207" s="42">
        <f>TIME(Tabulka4[[#This Row],[hod]],Tabulka4[[#This Row],[min]],Tabulka4[[#This Row],[sek]])</f>
        <v>0</v>
      </c>
      <c r="L207" s="18" t="str">
        <f>IF(ISBLANK(Tabulka4[[#This Row],[start. č.]]),"-",IF(Tabulka4[[#This Row],[příjmení a jméno]]="start. č. nebylo registrováno!","-",IF(VLOOKUP(Tabulka4[[#This Row],[start. č.]],'3. REGISTRACE'!B:G,6,0)=0,"-",VLOOKUP(Tabulka4[[#This Row],[start. č.]],'3. REGISTRACE'!B:G,6,0))))</f>
        <v>-</v>
      </c>
      <c r="M207" s="44" t="str">
        <f>IF(Tabulka4[[#This Row],[kategorie]]="-","-",COUNTIFS(G$10:G207,Tabulka4[[#This Row],[m/ž]],L$10:L207,Tabulka4[[#This Row],[kategorie]]))</f>
        <v>-</v>
      </c>
    </row>
    <row r="208" spans="2:13" x14ac:dyDescent="0.2">
      <c r="B208" s="44">
        <v>199</v>
      </c>
      <c r="C208" s="45"/>
      <c r="D208" s="21" t="str">
        <f>IF(ISBLANK(Tabulka4[[#This Row],[start. č.]]),"-",IF(ISERROR(VLOOKUP(Tabulka4[[#This Row],[start. č.]],'3. REGISTRACE'!B:F,2,0)),"start. č. nebylo registrováno!",VLOOKUP(Tabulka4[[#This Row],[start. č.]],'3. REGISTRACE'!B:F,2,0)))</f>
        <v>-</v>
      </c>
      <c r="E208" s="18" t="str">
        <f>IF(ISBLANK(Tabulka4[[#This Row],[start. č.]]),"-",IF(ISERROR(VLOOKUP(Tabulka4[[#This Row],[start. č.]],'3. REGISTRACE'!B:F,3,0)),"-",VLOOKUP(Tabulka4[[#This Row],[start. č.]],'3. REGISTRACE'!B:F,3,0)))</f>
        <v>-</v>
      </c>
      <c r="F208" s="46" t="str">
        <f>IF(ISBLANK(Tabulka4[[#This Row],[start. č.]]),"-",IF(Tabulka4[[#This Row],[příjmení a jméno]]="start. č. nebylo registrováno!","-",IF(VLOOKUP(Tabulka4[[#This Row],[start. č.]],'3. REGISTRACE'!B:F,4,0)=0,"-",VLOOKUP(Tabulka4[[#This Row],[start. č.]],'3. REGISTRACE'!B:F,4,0))))</f>
        <v>-</v>
      </c>
      <c r="G208" s="18" t="str">
        <f>IF(ISBLANK(Tabulka4[[#This Row],[start. č.]]),"-",IF(Tabulka4[[#This Row],[příjmení a jméno]]="start. č. nebylo registrováno!","-",IF(VLOOKUP(Tabulka4[[#This Row],[start. č.]],'3. REGISTRACE'!B:F,5,0)=0,"-",VLOOKUP(Tabulka4[[#This Row],[start. č.]],'3. REGISTRACE'!B:F,5,0))))</f>
        <v>-</v>
      </c>
      <c r="H208" s="52"/>
      <c r="I208" s="48"/>
      <c r="J208" s="53"/>
      <c r="K208" s="42">
        <f>TIME(Tabulka4[[#This Row],[hod]],Tabulka4[[#This Row],[min]],Tabulka4[[#This Row],[sek]])</f>
        <v>0</v>
      </c>
      <c r="L208" s="18" t="str">
        <f>IF(ISBLANK(Tabulka4[[#This Row],[start. č.]]),"-",IF(Tabulka4[[#This Row],[příjmení a jméno]]="start. č. nebylo registrováno!","-",IF(VLOOKUP(Tabulka4[[#This Row],[start. č.]],'3. REGISTRACE'!B:G,6,0)=0,"-",VLOOKUP(Tabulka4[[#This Row],[start. č.]],'3. REGISTRACE'!B:G,6,0))))</f>
        <v>-</v>
      </c>
      <c r="M208" s="44" t="str">
        <f>IF(Tabulka4[[#This Row],[kategorie]]="-","-",COUNTIFS(G$10:G208,Tabulka4[[#This Row],[m/ž]],L$10:L208,Tabulka4[[#This Row],[kategorie]]))</f>
        <v>-</v>
      </c>
    </row>
    <row r="209" spans="2:13" x14ac:dyDescent="0.2">
      <c r="B209" s="44">
        <v>200</v>
      </c>
      <c r="C209" s="45"/>
      <c r="D209" s="21" t="str">
        <f>IF(ISBLANK(Tabulka4[[#This Row],[start. č.]]),"-",IF(ISERROR(VLOOKUP(Tabulka4[[#This Row],[start. č.]],'3. REGISTRACE'!B:F,2,0)),"start. č. nebylo registrováno!",VLOOKUP(Tabulka4[[#This Row],[start. č.]],'3. REGISTRACE'!B:F,2,0)))</f>
        <v>-</v>
      </c>
      <c r="E209" s="18" t="str">
        <f>IF(ISBLANK(Tabulka4[[#This Row],[start. č.]]),"-",IF(ISERROR(VLOOKUP(Tabulka4[[#This Row],[start. č.]],'3. REGISTRACE'!B:F,3,0)),"-",VLOOKUP(Tabulka4[[#This Row],[start. č.]],'3. REGISTRACE'!B:F,3,0)))</f>
        <v>-</v>
      </c>
      <c r="F209" s="46" t="str">
        <f>IF(ISBLANK(Tabulka4[[#This Row],[start. č.]]),"-",IF(Tabulka4[[#This Row],[příjmení a jméno]]="start. č. nebylo registrováno!","-",IF(VLOOKUP(Tabulka4[[#This Row],[start. č.]],'3. REGISTRACE'!B:F,4,0)=0,"-",VLOOKUP(Tabulka4[[#This Row],[start. č.]],'3. REGISTRACE'!B:F,4,0))))</f>
        <v>-</v>
      </c>
      <c r="G209" s="18" t="str">
        <f>IF(ISBLANK(Tabulka4[[#This Row],[start. č.]]),"-",IF(Tabulka4[[#This Row],[příjmení a jméno]]="start. č. nebylo registrováno!","-",IF(VLOOKUP(Tabulka4[[#This Row],[start. č.]],'3. REGISTRACE'!B:F,5,0)=0,"-",VLOOKUP(Tabulka4[[#This Row],[start. č.]],'3. REGISTRACE'!B:F,5,0))))</f>
        <v>-</v>
      </c>
      <c r="H209" s="52"/>
      <c r="I209" s="48"/>
      <c r="J209" s="53"/>
      <c r="K209" s="42">
        <f>TIME(Tabulka4[[#This Row],[hod]],Tabulka4[[#This Row],[min]],Tabulka4[[#This Row],[sek]])</f>
        <v>0</v>
      </c>
      <c r="L209" s="18" t="str">
        <f>IF(ISBLANK(Tabulka4[[#This Row],[start. č.]]),"-",IF(Tabulka4[[#This Row],[příjmení a jméno]]="start. č. nebylo registrováno!","-",IF(VLOOKUP(Tabulka4[[#This Row],[start. č.]],'3. REGISTRACE'!B:G,6,0)=0,"-",VLOOKUP(Tabulka4[[#This Row],[start. č.]],'3. REGISTRACE'!B:G,6,0))))</f>
        <v>-</v>
      </c>
      <c r="M209" s="44" t="str">
        <f>IF(Tabulka4[[#This Row],[kategorie]]="-","-",COUNTIFS(G$10:G209,Tabulka4[[#This Row],[m/ž]],L$10:L209,Tabulka4[[#This Row],[kategorie]]))</f>
        <v>-</v>
      </c>
    </row>
    <row r="210" spans="2:13" x14ac:dyDescent="0.2">
      <c r="B210" s="44">
        <v>201</v>
      </c>
      <c r="C210" s="45"/>
      <c r="D210" s="21" t="str">
        <f>IF(ISBLANK(Tabulka4[[#This Row],[start. č.]]),"-",IF(ISERROR(VLOOKUP(Tabulka4[[#This Row],[start. č.]],'3. REGISTRACE'!B:F,2,0)),"start. č. nebylo registrováno!",VLOOKUP(Tabulka4[[#This Row],[start. č.]],'3. REGISTRACE'!B:F,2,0)))</f>
        <v>-</v>
      </c>
      <c r="E210" s="18" t="str">
        <f>IF(ISBLANK(Tabulka4[[#This Row],[start. č.]]),"-",IF(ISERROR(VLOOKUP(Tabulka4[[#This Row],[start. č.]],'3. REGISTRACE'!B:F,3,0)),"-",VLOOKUP(Tabulka4[[#This Row],[start. č.]],'3. REGISTRACE'!B:F,3,0)))</f>
        <v>-</v>
      </c>
      <c r="F210" s="46" t="str">
        <f>IF(ISBLANK(Tabulka4[[#This Row],[start. č.]]),"-",IF(Tabulka4[[#This Row],[příjmení a jméno]]="start. č. nebylo registrováno!","-",IF(VLOOKUP(Tabulka4[[#This Row],[start. č.]],'3. REGISTRACE'!B:F,4,0)=0,"-",VLOOKUP(Tabulka4[[#This Row],[start. č.]],'3. REGISTRACE'!B:F,4,0))))</f>
        <v>-</v>
      </c>
      <c r="G210" s="18" t="str">
        <f>IF(ISBLANK(Tabulka4[[#This Row],[start. č.]]),"-",IF(Tabulka4[[#This Row],[příjmení a jméno]]="start. č. nebylo registrováno!","-",IF(VLOOKUP(Tabulka4[[#This Row],[start. č.]],'3. REGISTRACE'!B:F,5,0)=0,"-",VLOOKUP(Tabulka4[[#This Row],[start. č.]],'3. REGISTRACE'!B:F,5,0))))</f>
        <v>-</v>
      </c>
      <c r="H210" s="52"/>
      <c r="I210" s="48"/>
      <c r="J210" s="53"/>
      <c r="K210" s="42">
        <f>TIME(Tabulka4[[#This Row],[hod]],Tabulka4[[#This Row],[min]],Tabulka4[[#This Row],[sek]])</f>
        <v>0</v>
      </c>
      <c r="L210" s="18" t="str">
        <f>IF(ISBLANK(Tabulka4[[#This Row],[start. č.]]),"-",IF(Tabulka4[[#This Row],[příjmení a jméno]]="start. č. nebylo registrováno!","-",IF(VLOOKUP(Tabulka4[[#This Row],[start. č.]],'3. REGISTRACE'!B:G,6,0)=0,"-",VLOOKUP(Tabulka4[[#This Row],[start. č.]],'3. REGISTRACE'!B:G,6,0))))</f>
        <v>-</v>
      </c>
      <c r="M210" s="44" t="str">
        <f>IF(Tabulka4[[#This Row],[kategorie]]="-","-",COUNTIFS(G$10:G210,Tabulka4[[#This Row],[m/ž]],L$10:L210,Tabulka4[[#This Row],[kategorie]]))</f>
        <v>-</v>
      </c>
    </row>
    <row r="211" spans="2:13" x14ac:dyDescent="0.2">
      <c r="B211" s="44">
        <v>202</v>
      </c>
      <c r="C211" s="45"/>
      <c r="D211" s="21" t="str">
        <f>IF(ISBLANK(Tabulka4[[#This Row],[start. č.]]),"-",IF(ISERROR(VLOOKUP(Tabulka4[[#This Row],[start. č.]],'3. REGISTRACE'!B:F,2,0)),"start. č. nebylo registrováno!",VLOOKUP(Tabulka4[[#This Row],[start. č.]],'3. REGISTRACE'!B:F,2,0)))</f>
        <v>-</v>
      </c>
      <c r="E211" s="18" t="str">
        <f>IF(ISBLANK(Tabulka4[[#This Row],[start. č.]]),"-",IF(ISERROR(VLOOKUP(Tabulka4[[#This Row],[start. č.]],'3. REGISTRACE'!B:F,3,0)),"-",VLOOKUP(Tabulka4[[#This Row],[start. č.]],'3. REGISTRACE'!B:F,3,0)))</f>
        <v>-</v>
      </c>
      <c r="F211" s="46" t="str">
        <f>IF(ISBLANK(Tabulka4[[#This Row],[start. č.]]),"-",IF(Tabulka4[[#This Row],[příjmení a jméno]]="start. č. nebylo registrováno!","-",IF(VLOOKUP(Tabulka4[[#This Row],[start. č.]],'3. REGISTRACE'!B:F,4,0)=0,"-",VLOOKUP(Tabulka4[[#This Row],[start. č.]],'3. REGISTRACE'!B:F,4,0))))</f>
        <v>-</v>
      </c>
      <c r="G211" s="18" t="str">
        <f>IF(ISBLANK(Tabulka4[[#This Row],[start. č.]]),"-",IF(Tabulka4[[#This Row],[příjmení a jméno]]="start. č. nebylo registrováno!","-",IF(VLOOKUP(Tabulka4[[#This Row],[start. č.]],'3. REGISTRACE'!B:F,5,0)=0,"-",VLOOKUP(Tabulka4[[#This Row],[start. č.]],'3. REGISTRACE'!B:F,5,0))))</f>
        <v>-</v>
      </c>
      <c r="H211" s="52"/>
      <c r="I211" s="48"/>
      <c r="J211" s="53"/>
      <c r="K211" s="42">
        <f>TIME(Tabulka4[[#This Row],[hod]],Tabulka4[[#This Row],[min]],Tabulka4[[#This Row],[sek]])</f>
        <v>0</v>
      </c>
      <c r="L211" s="18" t="str">
        <f>IF(ISBLANK(Tabulka4[[#This Row],[start. č.]]),"-",IF(Tabulka4[[#This Row],[příjmení a jméno]]="start. č. nebylo registrováno!","-",IF(VLOOKUP(Tabulka4[[#This Row],[start. č.]],'3. REGISTRACE'!B:G,6,0)=0,"-",VLOOKUP(Tabulka4[[#This Row],[start. č.]],'3. REGISTRACE'!B:G,6,0))))</f>
        <v>-</v>
      </c>
      <c r="M211" s="44" t="str">
        <f>IF(Tabulka4[[#This Row],[kategorie]]="-","-",COUNTIFS(G$10:G211,Tabulka4[[#This Row],[m/ž]],L$10:L211,Tabulka4[[#This Row],[kategorie]]))</f>
        <v>-</v>
      </c>
    </row>
    <row r="212" spans="2:13" x14ac:dyDescent="0.2">
      <c r="B212" s="44">
        <v>203</v>
      </c>
      <c r="C212" s="45"/>
      <c r="D212" s="21" t="str">
        <f>IF(ISBLANK(Tabulka4[[#This Row],[start. č.]]),"-",IF(ISERROR(VLOOKUP(Tabulka4[[#This Row],[start. č.]],'3. REGISTRACE'!B:F,2,0)),"start. č. nebylo registrováno!",VLOOKUP(Tabulka4[[#This Row],[start. č.]],'3. REGISTRACE'!B:F,2,0)))</f>
        <v>-</v>
      </c>
      <c r="E212" s="18" t="str">
        <f>IF(ISBLANK(Tabulka4[[#This Row],[start. č.]]),"-",IF(ISERROR(VLOOKUP(Tabulka4[[#This Row],[start. č.]],'3. REGISTRACE'!B:F,3,0)),"-",VLOOKUP(Tabulka4[[#This Row],[start. č.]],'3. REGISTRACE'!B:F,3,0)))</f>
        <v>-</v>
      </c>
      <c r="F212" s="46" t="str">
        <f>IF(ISBLANK(Tabulka4[[#This Row],[start. č.]]),"-",IF(Tabulka4[[#This Row],[příjmení a jméno]]="start. č. nebylo registrováno!","-",IF(VLOOKUP(Tabulka4[[#This Row],[start. č.]],'3. REGISTRACE'!B:F,4,0)=0,"-",VLOOKUP(Tabulka4[[#This Row],[start. č.]],'3. REGISTRACE'!B:F,4,0))))</f>
        <v>-</v>
      </c>
      <c r="G212" s="18" t="str">
        <f>IF(ISBLANK(Tabulka4[[#This Row],[start. č.]]),"-",IF(Tabulka4[[#This Row],[příjmení a jméno]]="start. č. nebylo registrováno!","-",IF(VLOOKUP(Tabulka4[[#This Row],[start. č.]],'3. REGISTRACE'!B:F,5,0)=0,"-",VLOOKUP(Tabulka4[[#This Row],[start. č.]],'3. REGISTRACE'!B:F,5,0))))</f>
        <v>-</v>
      </c>
      <c r="H212" s="52"/>
      <c r="I212" s="48"/>
      <c r="J212" s="53"/>
      <c r="K212" s="42">
        <f>TIME(Tabulka4[[#This Row],[hod]],Tabulka4[[#This Row],[min]],Tabulka4[[#This Row],[sek]])</f>
        <v>0</v>
      </c>
      <c r="L212" s="18" t="str">
        <f>IF(ISBLANK(Tabulka4[[#This Row],[start. č.]]),"-",IF(Tabulka4[[#This Row],[příjmení a jméno]]="start. č. nebylo registrováno!","-",IF(VLOOKUP(Tabulka4[[#This Row],[start. č.]],'3. REGISTRACE'!B:G,6,0)=0,"-",VLOOKUP(Tabulka4[[#This Row],[start. č.]],'3. REGISTRACE'!B:G,6,0))))</f>
        <v>-</v>
      </c>
      <c r="M212" s="44" t="str">
        <f>IF(Tabulka4[[#This Row],[kategorie]]="-","-",COUNTIFS(G$10:G212,Tabulka4[[#This Row],[m/ž]],L$10:L212,Tabulka4[[#This Row],[kategorie]]))</f>
        <v>-</v>
      </c>
    </row>
    <row r="213" spans="2:13" x14ac:dyDescent="0.2">
      <c r="B213" s="44">
        <v>204</v>
      </c>
      <c r="C213" s="45"/>
      <c r="D213" s="21" t="str">
        <f>IF(ISBLANK(Tabulka4[[#This Row],[start. č.]]),"-",IF(ISERROR(VLOOKUP(Tabulka4[[#This Row],[start. č.]],'3. REGISTRACE'!B:F,2,0)),"start. č. nebylo registrováno!",VLOOKUP(Tabulka4[[#This Row],[start. č.]],'3. REGISTRACE'!B:F,2,0)))</f>
        <v>-</v>
      </c>
      <c r="E213" s="18" t="str">
        <f>IF(ISBLANK(Tabulka4[[#This Row],[start. č.]]),"-",IF(ISERROR(VLOOKUP(Tabulka4[[#This Row],[start. č.]],'3. REGISTRACE'!B:F,3,0)),"-",VLOOKUP(Tabulka4[[#This Row],[start. č.]],'3. REGISTRACE'!B:F,3,0)))</f>
        <v>-</v>
      </c>
      <c r="F213" s="46" t="str">
        <f>IF(ISBLANK(Tabulka4[[#This Row],[start. č.]]),"-",IF(Tabulka4[[#This Row],[příjmení a jméno]]="start. č. nebylo registrováno!","-",IF(VLOOKUP(Tabulka4[[#This Row],[start. č.]],'3. REGISTRACE'!B:F,4,0)=0,"-",VLOOKUP(Tabulka4[[#This Row],[start. č.]],'3. REGISTRACE'!B:F,4,0))))</f>
        <v>-</v>
      </c>
      <c r="G213" s="18" t="str">
        <f>IF(ISBLANK(Tabulka4[[#This Row],[start. č.]]),"-",IF(Tabulka4[[#This Row],[příjmení a jméno]]="start. č. nebylo registrováno!","-",IF(VLOOKUP(Tabulka4[[#This Row],[start. č.]],'3. REGISTRACE'!B:F,5,0)=0,"-",VLOOKUP(Tabulka4[[#This Row],[start. č.]],'3. REGISTRACE'!B:F,5,0))))</f>
        <v>-</v>
      </c>
      <c r="H213" s="52"/>
      <c r="I213" s="48"/>
      <c r="J213" s="53"/>
      <c r="K213" s="42">
        <f>TIME(Tabulka4[[#This Row],[hod]],Tabulka4[[#This Row],[min]],Tabulka4[[#This Row],[sek]])</f>
        <v>0</v>
      </c>
      <c r="L213" s="18" t="str">
        <f>IF(ISBLANK(Tabulka4[[#This Row],[start. č.]]),"-",IF(Tabulka4[[#This Row],[příjmení a jméno]]="start. č. nebylo registrováno!","-",IF(VLOOKUP(Tabulka4[[#This Row],[start. č.]],'3. REGISTRACE'!B:G,6,0)=0,"-",VLOOKUP(Tabulka4[[#This Row],[start. č.]],'3. REGISTRACE'!B:G,6,0))))</f>
        <v>-</v>
      </c>
      <c r="M213" s="44" t="str">
        <f>IF(Tabulka4[[#This Row],[kategorie]]="-","-",COUNTIFS(G$10:G213,Tabulka4[[#This Row],[m/ž]],L$10:L213,Tabulka4[[#This Row],[kategorie]]))</f>
        <v>-</v>
      </c>
    </row>
    <row r="214" spans="2:13" x14ac:dyDescent="0.2">
      <c r="B214" s="44">
        <v>205</v>
      </c>
      <c r="C214" s="45"/>
      <c r="D214" s="21" t="str">
        <f>IF(ISBLANK(Tabulka4[[#This Row],[start. č.]]),"-",IF(ISERROR(VLOOKUP(Tabulka4[[#This Row],[start. č.]],'3. REGISTRACE'!B:F,2,0)),"start. č. nebylo registrováno!",VLOOKUP(Tabulka4[[#This Row],[start. č.]],'3. REGISTRACE'!B:F,2,0)))</f>
        <v>-</v>
      </c>
      <c r="E214" s="18" t="str">
        <f>IF(ISBLANK(Tabulka4[[#This Row],[start. č.]]),"-",IF(ISERROR(VLOOKUP(Tabulka4[[#This Row],[start. č.]],'3. REGISTRACE'!B:F,3,0)),"-",VLOOKUP(Tabulka4[[#This Row],[start. č.]],'3. REGISTRACE'!B:F,3,0)))</f>
        <v>-</v>
      </c>
      <c r="F214" s="46" t="str">
        <f>IF(ISBLANK(Tabulka4[[#This Row],[start. č.]]),"-",IF(Tabulka4[[#This Row],[příjmení a jméno]]="start. č. nebylo registrováno!","-",IF(VLOOKUP(Tabulka4[[#This Row],[start. č.]],'3. REGISTRACE'!B:F,4,0)=0,"-",VLOOKUP(Tabulka4[[#This Row],[start. č.]],'3. REGISTRACE'!B:F,4,0))))</f>
        <v>-</v>
      </c>
      <c r="G214" s="18" t="str">
        <f>IF(ISBLANK(Tabulka4[[#This Row],[start. č.]]),"-",IF(Tabulka4[[#This Row],[příjmení a jméno]]="start. č. nebylo registrováno!","-",IF(VLOOKUP(Tabulka4[[#This Row],[start. č.]],'3. REGISTRACE'!B:F,5,0)=0,"-",VLOOKUP(Tabulka4[[#This Row],[start. č.]],'3. REGISTRACE'!B:F,5,0))))</f>
        <v>-</v>
      </c>
      <c r="H214" s="52"/>
      <c r="I214" s="48"/>
      <c r="J214" s="53"/>
      <c r="K214" s="42">
        <f>TIME(Tabulka4[[#This Row],[hod]],Tabulka4[[#This Row],[min]],Tabulka4[[#This Row],[sek]])</f>
        <v>0</v>
      </c>
      <c r="L214" s="18" t="str">
        <f>IF(ISBLANK(Tabulka4[[#This Row],[start. č.]]),"-",IF(Tabulka4[[#This Row],[příjmení a jméno]]="start. č. nebylo registrováno!","-",IF(VLOOKUP(Tabulka4[[#This Row],[start. č.]],'3. REGISTRACE'!B:G,6,0)=0,"-",VLOOKUP(Tabulka4[[#This Row],[start. č.]],'3. REGISTRACE'!B:G,6,0))))</f>
        <v>-</v>
      </c>
      <c r="M214" s="44" t="str">
        <f>IF(Tabulka4[[#This Row],[kategorie]]="-","-",COUNTIFS(G$10:G214,Tabulka4[[#This Row],[m/ž]],L$10:L214,Tabulka4[[#This Row],[kategorie]]))</f>
        <v>-</v>
      </c>
    </row>
    <row r="215" spans="2:13" x14ac:dyDescent="0.2">
      <c r="B215" s="44">
        <v>206</v>
      </c>
      <c r="C215" s="45"/>
      <c r="D215" s="21" t="str">
        <f>IF(ISBLANK(Tabulka4[[#This Row],[start. č.]]),"-",IF(ISERROR(VLOOKUP(Tabulka4[[#This Row],[start. č.]],'3. REGISTRACE'!B:F,2,0)),"start. č. nebylo registrováno!",VLOOKUP(Tabulka4[[#This Row],[start. č.]],'3. REGISTRACE'!B:F,2,0)))</f>
        <v>-</v>
      </c>
      <c r="E215" s="18" t="str">
        <f>IF(ISBLANK(Tabulka4[[#This Row],[start. č.]]),"-",IF(ISERROR(VLOOKUP(Tabulka4[[#This Row],[start. č.]],'3. REGISTRACE'!B:F,3,0)),"-",VLOOKUP(Tabulka4[[#This Row],[start. č.]],'3. REGISTRACE'!B:F,3,0)))</f>
        <v>-</v>
      </c>
      <c r="F215" s="46" t="str">
        <f>IF(ISBLANK(Tabulka4[[#This Row],[start. č.]]),"-",IF(Tabulka4[[#This Row],[příjmení a jméno]]="start. č. nebylo registrováno!","-",IF(VLOOKUP(Tabulka4[[#This Row],[start. č.]],'3. REGISTRACE'!B:F,4,0)=0,"-",VLOOKUP(Tabulka4[[#This Row],[start. č.]],'3. REGISTRACE'!B:F,4,0))))</f>
        <v>-</v>
      </c>
      <c r="G215" s="18" t="str">
        <f>IF(ISBLANK(Tabulka4[[#This Row],[start. č.]]),"-",IF(Tabulka4[[#This Row],[příjmení a jméno]]="start. č. nebylo registrováno!","-",IF(VLOOKUP(Tabulka4[[#This Row],[start. č.]],'3. REGISTRACE'!B:F,5,0)=0,"-",VLOOKUP(Tabulka4[[#This Row],[start. č.]],'3. REGISTRACE'!B:F,5,0))))</f>
        <v>-</v>
      </c>
      <c r="H215" s="52"/>
      <c r="I215" s="48"/>
      <c r="J215" s="53"/>
      <c r="K215" s="42">
        <f>TIME(Tabulka4[[#This Row],[hod]],Tabulka4[[#This Row],[min]],Tabulka4[[#This Row],[sek]])</f>
        <v>0</v>
      </c>
      <c r="L215" s="18" t="str">
        <f>IF(ISBLANK(Tabulka4[[#This Row],[start. č.]]),"-",IF(Tabulka4[[#This Row],[příjmení a jméno]]="start. č. nebylo registrováno!","-",IF(VLOOKUP(Tabulka4[[#This Row],[start. č.]],'3. REGISTRACE'!B:G,6,0)=0,"-",VLOOKUP(Tabulka4[[#This Row],[start. č.]],'3. REGISTRACE'!B:G,6,0))))</f>
        <v>-</v>
      </c>
      <c r="M215" s="44" t="str">
        <f>IF(Tabulka4[[#This Row],[kategorie]]="-","-",COUNTIFS(G$10:G215,Tabulka4[[#This Row],[m/ž]],L$10:L215,Tabulka4[[#This Row],[kategorie]]))</f>
        <v>-</v>
      </c>
    </row>
    <row r="216" spans="2:13" x14ac:dyDescent="0.2">
      <c r="B216" s="44">
        <v>207</v>
      </c>
      <c r="C216" s="45"/>
      <c r="D216" s="21" t="str">
        <f>IF(ISBLANK(Tabulka4[[#This Row],[start. č.]]),"-",IF(ISERROR(VLOOKUP(Tabulka4[[#This Row],[start. č.]],'3. REGISTRACE'!B:F,2,0)),"start. č. nebylo registrováno!",VLOOKUP(Tabulka4[[#This Row],[start. č.]],'3. REGISTRACE'!B:F,2,0)))</f>
        <v>-</v>
      </c>
      <c r="E216" s="18" t="str">
        <f>IF(ISBLANK(Tabulka4[[#This Row],[start. č.]]),"-",IF(ISERROR(VLOOKUP(Tabulka4[[#This Row],[start. č.]],'3. REGISTRACE'!B:F,3,0)),"-",VLOOKUP(Tabulka4[[#This Row],[start. č.]],'3. REGISTRACE'!B:F,3,0)))</f>
        <v>-</v>
      </c>
      <c r="F216" s="46" t="str">
        <f>IF(ISBLANK(Tabulka4[[#This Row],[start. č.]]),"-",IF(Tabulka4[[#This Row],[příjmení a jméno]]="start. č. nebylo registrováno!","-",IF(VLOOKUP(Tabulka4[[#This Row],[start. č.]],'3. REGISTRACE'!B:F,4,0)=0,"-",VLOOKUP(Tabulka4[[#This Row],[start. č.]],'3. REGISTRACE'!B:F,4,0))))</f>
        <v>-</v>
      </c>
      <c r="G216" s="18" t="str">
        <f>IF(ISBLANK(Tabulka4[[#This Row],[start. č.]]),"-",IF(Tabulka4[[#This Row],[příjmení a jméno]]="start. č. nebylo registrováno!","-",IF(VLOOKUP(Tabulka4[[#This Row],[start. č.]],'3. REGISTRACE'!B:F,5,0)=0,"-",VLOOKUP(Tabulka4[[#This Row],[start. č.]],'3. REGISTRACE'!B:F,5,0))))</f>
        <v>-</v>
      </c>
      <c r="H216" s="52"/>
      <c r="I216" s="48"/>
      <c r="J216" s="53"/>
      <c r="K216" s="42">
        <f>TIME(Tabulka4[[#This Row],[hod]],Tabulka4[[#This Row],[min]],Tabulka4[[#This Row],[sek]])</f>
        <v>0</v>
      </c>
      <c r="L216" s="18" t="str">
        <f>IF(ISBLANK(Tabulka4[[#This Row],[start. č.]]),"-",IF(Tabulka4[[#This Row],[příjmení a jméno]]="start. č. nebylo registrováno!","-",IF(VLOOKUP(Tabulka4[[#This Row],[start. č.]],'3. REGISTRACE'!B:G,6,0)=0,"-",VLOOKUP(Tabulka4[[#This Row],[start. č.]],'3. REGISTRACE'!B:G,6,0))))</f>
        <v>-</v>
      </c>
      <c r="M216" s="44" t="str">
        <f>IF(Tabulka4[[#This Row],[kategorie]]="-","-",COUNTIFS(G$10:G216,Tabulka4[[#This Row],[m/ž]],L$10:L216,Tabulka4[[#This Row],[kategorie]]))</f>
        <v>-</v>
      </c>
    </row>
    <row r="217" spans="2:13" x14ac:dyDescent="0.2">
      <c r="B217" s="44">
        <v>208</v>
      </c>
      <c r="C217" s="45"/>
      <c r="D217" s="21" t="str">
        <f>IF(ISBLANK(Tabulka4[[#This Row],[start. č.]]),"-",IF(ISERROR(VLOOKUP(Tabulka4[[#This Row],[start. č.]],'3. REGISTRACE'!B:F,2,0)),"start. č. nebylo registrováno!",VLOOKUP(Tabulka4[[#This Row],[start. č.]],'3. REGISTRACE'!B:F,2,0)))</f>
        <v>-</v>
      </c>
      <c r="E217" s="18" t="str">
        <f>IF(ISBLANK(Tabulka4[[#This Row],[start. č.]]),"-",IF(ISERROR(VLOOKUP(Tabulka4[[#This Row],[start. č.]],'3. REGISTRACE'!B:F,3,0)),"-",VLOOKUP(Tabulka4[[#This Row],[start. č.]],'3. REGISTRACE'!B:F,3,0)))</f>
        <v>-</v>
      </c>
      <c r="F217" s="46" t="str">
        <f>IF(ISBLANK(Tabulka4[[#This Row],[start. č.]]),"-",IF(Tabulka4[[#This Row],[příjmení a jméno]]="start. č. nebylo registrováno!","-",IF(VLOOKUP(Tabulka4[[#This Row],[start. č.]],'3. REGISTRACE'!B:F,4,0)=0,"-",VLOOKUP(Tabulka4[[#This Row],[start. č.]],'3. REGISTRACE'!B:F,4,0))))</f>
        <v>-</v>
      </c>
      <c r="G217" s="18" t="str">
        <f>IF(ISBLANK(Tabulka4[[#This Row],[start. č.]]),"-",IF(Tabulka4[[#This Row],[příjmení a jméno]]="start. č. nebylo registrováno!","-",IF(VLOOKUP(Tabulka4[[#This Row],[start. č.]],'3. REGISTRACE'!B:F,5,0)=0,"-",VLOOKUP(Tabulka4[[#This Row],[start. č.]],'3. REGISTRACE'!B:F,5,0))))</f>
        <v>-</v>
      </c>
      <c r="H217" s="52"/>
      <c r="I217" s="48"/>
      <c r="J217" s="53"/>
      <c r="K217" s="42">
        <f>TIME(Tabulka4[[#This Row],[hod]],Tabulka4[[#This Row],[min]],Tabulka4[[#This Row],[sek]])</f>
        <v>0</v>
      </c>
      <c r="L217" s="18" t="str">
        <f>IF(ISBLANK(Tabulka4[[#This Row],[start. č.]]),"-",IF(Tabulka4[[#This Row],[příjmení a jméno]]="start. č. nebylo registrováno!","-",IF(VLOOKUP(Tabulka4[[#This Row],[start. č.]],'3. REGISTRACE'!B:G,6,0)=0,"-",VLOOKUP(Tabulka4[[#This Row],[start. č.]],'3. REGISTRACE'!B:G,6,0))))</f>
        <v>-</v>
      </c>
      <c r="M217" s="44" t="str">
        <f>IF(Tabulka4[[#This Row],[kategorie]]="-","-",COUNTIFS(G$10:G217,Tabulka4[[#This Row],[m/ž]],L$10:L217,Tabulka4[[#This Row],[kategorie]]))</f>
        <v>-</v>
      </c>
    </row>
    <row r="218" spans="2:13" x14ac:dyDescent="0.2">
      <c r="B218" s="44">
        <v>209</v>
      </c>
      <c r="C218" s="45"/>
      <c r="D218" s="21" t="str">
        <f>IF(ISBLANK(Tabulka4[[#This Row],[start. č.]]),"-",IF(ISERROR(VLOOKUP(Tabulka4[[#This Row],[start. č.]],'3. REGISTRACE'!B:F,2,0)),"start. č. nebylo registrováno!",VLOOKUP(Tabulka4[[#This Row],[start. č.]],'3. REGISTRACE'!B:F,2,0)))</f>
        <v>-</v>
      </c>
      <c r="E218" s="18" t="str">
        <f>IF(ISBLANK(Tabulka4[[#This Row],[start. č.]]),"-",IF(ISERROR(VLOOKUP(Tabulka4[[#This Row],[start. č.]],'3. REGISTRACE'!B:F,3,0)),"-",VLOOKUP(Tabulka4[[#This Row],[start. č.]],'3. REGISTRACE'!B:F,3,0)))</f>
        <v>-</v>
      </c>
      <c r="F218" s="46" t="str">
        <f>IF(ISBLANK(Tabulka4[[#This Row],[start. č.]]),"-",IF(Tabulka4[[#This Row],[příjmení a jméno]]="start. č. nebylo registrováno!","-",IF(VLOOKUP(Tabulka4[[#This Row],[start. č.]],'3. REGISTRACE'!B:F,4,0)=0,"-",VLOOKUP(Tabulka4[[#This Row],[start. č.]],'3. REGISTRACE'!B:F,4,0))))</f>
        <v>-</v>
      </c>
      <c r="G218" s="18" t="str">
        <f>IF(ISBLANK(Tabulka4[[#This Row],[start. č.]]),"-",IF(Tabulka4[[#This Row],[příjmení a jméno]]="start. č. nebylo registrováno!","-",IF(VLOOKUP(Tabulka4[[#This Row],[start. č.]],'3. REGISTRACE'!B:F,5,0)=0,"-",VLOOKUP(Tabulka4[[#This Row],[start. č.]],'3. REGISTRACE'!B:F,5,0))))</f>
        <v>-</v>
      </c>
      <c r="H218" s="52"/>
      <c r="I218" s="48"/>
      <c r="J218" s="53"/>
      <c r="K218" s="42">
        <f>TIME(Tabulka4[[#This Row],[hod]],Tabulka4[[#This Row],[min]],Tabulka4[[#This Row],[sek]])</f>
        <v>0</v>
      </c>
      <c r="L218" s="18" t="str">
        <f>IF(ISBLANK(Tabulka4[[#This Row],[start. č.]]),"-",IF(Tabulka4[[#This Row],[příjmení a jméno]]="start. č. nebylo registrováno!","-",IF(VLOOKUP(Tabulka4[[#This Row],[start. č.]],'3. REGISTRACE'!B:G,6,0)=0,"-",VLOOKUP(Tabulka4[[#This Row],[start. č.]],'3. REGISTRACE'!B:G,6,0))))</f>
        <v>-</v>
      </c>
      <c r="M218" s="44" t="str">
        <f>IF(Tabulka4[[#This Row],[kategorie]]="-","-",COUNTIFS(G$10:G218,Tabulka4[[#This Row],[m/ž]],L$10:L218,Tabulka4[[#This Row],[kategorie]]))</f>
        <v>-</v>
      </c>
    </row>
    <row r="219" spans="2:13" x14ac:dyDescent="0.2">
      <c r="B219" s="44">
        <v>210</v>
      </c>
      <c r="C219" s="45"/>
      <c r="D219" s="21" t="str">
        <f>IF(ISBLANK(Tabulka4[[#This Row],[start. č.]]),"-",IF(ISERROR(VLOOKUP(Tabulka4[[#This Row],[start. č.]],'3. REGISTRACE'!B:F,2,0)),"start. č. nebylo registrováno!",VLOOKUP(Tabulka4[[#This Row],[start. č.]],'3. REGISTRACE'!B:F,2,0)))</f>
        <v>-</v>
      </c>
      <c r="E219" s="18" t="str">
        <f>IF(ISBLANK(Tabulka4[[#This Row],[start. č.]]),"-",IF(ISERROR(VLOOKUP(Tabulka4[[#This Row],[start. č.]],'3. REGISTRACE'!B:F,3,0)),"-",VLOOKUP(Tabulka4[[#This Row],[start. č.]],'3. REGISTRACE'!B:F,3,0)))</f>
        <v>-</v>
      </c>
      <c r="F219" s="46" t="str">
        <f>IF(ISBLANK(Tabulka4[[#This Row],[start. č.]]),"-",IF(Tabulka4[[#This Row],[příjmení a jméno]]="start. č. nebylo registrováno!","-",IF(VLOOKUP(Tabulka4[[#This Row],[start. č.]],'3. REGISTRACE'!B:F,4,0)=0,"-",VLOOKUP(Tabulka4[[#This Row],[start. č.]],'3. REGISTRACE'!B:F,4,0))))</f>
        <v>-</v>
      </c>
      <c r="G219" s="18" t="str">
        <f>IF(ISBLANK(Tabulka4[[#This Row],[start. č.]]),"-",IF(Tabulka4[[#This Row],[příjmení a jméno]]="start. č. nebylo registrováno!","-",IF(VLOOKUP(Tabulka4[[#This Row],[start. č.]],'3. REGISTRACE'!B:F,5,0)=0,"-",VLOOKUP(Tabulka4[[#This Row],[start. č.]],'3. REGISTRACE'!B:F,5,0))))</f>
        <v>-</v>
      </c>
      <c r="H219" s="52"/>
      <c r="I219" s="48"/>
      <c r="J219" s="53"/>
      <c r="K219" s="42">
        <f>TIME(Tabulka4[[#This Row],[hod]],Tabulka4[[#This Row],[min]],Tabulka4[[#This Row],[sek]])</f>
        <v>0</v>
      </c>
      <c r="L219" s="18" t="str">
        <f>IF(ISBLANK(Tabulka4[[#This Row],[start. č.]]),"-",IF(Tabulka4[[#This Row],[příjmení a jméno]]="start. č. nebylo registrováno!","-",IF(VLOOKUP(Tabulka4[[#This Row],[start. č.]],'3. REGISTRACE'!B:G,6,0)=0,"-",VLOOKUP(Tabulka4[[#This Row],[start. č.]],'3. REGISTRACE'!B:G,6,0))))</f>
        <v>-</v>
      </c>
      <c r="M219" s="44" t="str">
        <f>IF(Tabulka4[[#This Row],[kategorie]]="-","-",COUNTIFS(G$10:G219,Tabulka4[[#This Row],[m/ž]],L$10:L219,Tabulka4[[#This Row],[kategorie]]))</f>
        <v>-</v>
      </c>
    </row>
    <row r="220" spans="2:13" x14ac:dyDescent="0.2">
      <c r="B220" s="44">
        <v>211</v>
      </c>
      <c r="C220" s="45"/>
      <c r="D220" s="21" t="str">
        <f>IF(ISBLANK(Tabulka4[[#This Row],[start. č.]]),"-",IF(ISERROR(VLOOKUP(Tabulka4[[#This Row],[start. č.]],'3. REGISTRACE'!B:F,2,0)),"start. č. nebylo registrováno!",VLOOKUP(Tabulka4[[#This Row],[start. č.]],'3. REGISTRACE'!B:F,2,0)))</f>
        <v>-</v>
      </c>
      <c r="E220" s="18" t="str">
        <f>IF(ISBLANK(Tabulka4[[#This Row],[start. č.]]),"-",IF(ISERROR(VLOOKUP(Tabulka4[[#This Row],[start. č.]],'3. REGISTRACE'!B:F,3,0)),"-",VLOOKUP(Tabulka4[[#This Row],[start. č.]],'3. REGISTRACE'!B:F,3,0)))</f>
        <v>-</v>
      </c>
      <c r="F220" s="46" t="str">
        <f>IF(ISBLANK(Tabulka4[[#This Row],[start. č.]]),"-",IF(Tabulka4[[#This Row],[příjmení a jméno]]="start. č. nebylo registrováno!","-",IF(VLOOKUP(Tabulka4[[#This Row],[start. č.]],'3. REGISTRACE'!B:F,4,0)=0,"-",VLOOKUP(Tabulka4[[#This Row],[start. č.]],'3. REGISTRACE'!B:F,4,0))))</f>
        <v>-</v>
      </c>
      <c r="G220" s="18" t="str">
        <f>IF(ISBLANK(Tabulka4[[#This Row],[start. č.]]),"-",IF(Tabulka4[[#This Row],[příjmení a jméno]]="start. č. nebylo registrováno!","-",IF(VLOOKUP(Tabulka4[[#This Row],[start. č.]],'3. REGISTRACE'!B:F,5,0)=0,"-",VLOOKUP(Tabulka4[[#This Row],[start. č.]],'3. REGISTRACE'!B:F,5,0))))</f>
        <v>-</v>
      </c>
      <c r="H220" s="52"/>
      <c r="I220" s="48"/>
      <c r="J220" s="53"/>
      <c r="K220" s="42">
        <f>TIME(Tabulka4[[#This Row],[hod]],Tabulka4[[#This Row],[min]],Tabulka4[[#This Row],[sek]])</f>
        <v>0</v>
      </c>
      <c r="L220" s="18" t="str">
        <f>IF(ISBLANK(Tabulka4[[#This Row],[start. č.]]),"-",IF(Tabulka4[[#This Row],[příjmení a jméno]]="start. č. nebylo registrováno!","-",IF(VLOOKUP(Tabulka4[[#This Row],[start. č.]],'3. REGISTRACE'!B:G,6,0)=0,"-",VLOOKUP(Tabulka4[[#This Row],[start. č.]],'3. REGISTRACE'!B:G,6,0))))</f>
        <v>-</v>
      </c>
      <c r="M220" s="44" t="str">
        <f>IF(Tabulka4[[#This Row],[kategorie]]="-","-",COUNTIFS(G$10:G220,Tabulka4[[#This Row],[m/ž]],L$10:L220,Tabulka4[[#This Row],[kategorie]]))</f>
        <v>-</v>
      </c>
    </row>
    <row r="221" spans="2:13" x14ac:dyDescent="0.2">
      <c r="B221" s="44">
        <v>212</v>
      </c>
      <c r="C221" s="45"/>
      <c r="D221" s="21" t="str">
        <f>IF(ISBLANK(Tabulka4[[#This Row],[start. č.]]),"-",IF(ISERROR(VLOOKUP(Tabulka4[[#This Row],[start. č.]],'3. REGISTRACE'!B:F,2,0)),"start. č. nebylo registrováno!",VLOOKUP(Tabulka4[[#This Row],[start. č.]],'3. REGISTRACE'!B:F,2,0)))</f>
        <v>-</v>
      </c>
      <c r="E221" s="18" t="str">
        <f>IF(ISBLANK(Tabulka4[[#This Row],[start. č.]]),"-",IF(ISERROR(VLOOKUP(Tabulka4[[#This Row],[start. č.]],'3. REGISTRACE'!B:F,3,0)),"-",VLOOKUP(Tabulka4[[#This Row],[start. č.]],'3. REGISTRACE'!B:F,3,0)))</f>
        <v>-</v>
      </c>
      <c r="F221" s="46" t="str">
        <f>IF(ISBLANK(Tabulka4[[#This Row],[start. č.]]),"-",IF(Tabulka4[[#This Row],[příjmení a jméno]]="start. č. nebylo registrováno!","-",IF(VLOOKUP(Tabulka4[[#This Row],[start. č.]],'3. REGISTRACE'!B:F,4,0)=0,"-",VLOOKUP(Tabulka4[[#This Row],[start. č.]],'3. REGISTRACE'!B:F,4,0))))</f>
        <v>-</v>
      </c>
      <c r="G221" s="18" t="str">
        <f>IF(ISBLANK(Tabulka4[[#This Row],[start. č.]]),"-",IF(Tabulka4[[#This Row],[příjmení a jméno]]="start. č. nebylo registrováno!","-",IF(VLOOKUP(Tabulka4[[#This Row],[start. č.]],'3. REGISTRACE'!B:F,5,0)=0,"-",VLOOKUP(Tabulka4[[#This Row],[start. č.]],'3. REGISTRACE'!B:F,5,0))))</f>
        <v>-</v>
      </c>
      <c r="H221" s="52"/>
      <c r="I221" s="48"/>
      <c r="J221" s="53"/>
      <c r="K221" s="42">
        <f>TIME(Tabulka4[[#This Row],[hod]],Tabulka4[[#This Row],[min]],Tabulka4[[#This Row],[sek]])</f>
        <v>0</v>
      </c>
      <c r="L221" s="18" t="str">
        <f>IF(ISBLANK(Tabulka4[[#This Row],[start. č.]]),"-",IF(Tabulka4[[#This Row],[příjmení a jméno]]="start. č. nebylo registrováno!","-",IF(VLOOKUP(Tabulka4[[#This Row],[start. č.]],'3. REGISTRACE'!B:G,6,0)=0,"-",VLOOKUP(Tabulka4[[#This Row],[start. č.]],'3. REGISTRACE'!B:G,6,0))))</f>
        <v>-</v>
      </c>
      <c r="M221" s="44" t="str">
        <f>IF(Tabulka4[[#This Row],[kategorie]]="-","-",COUNTIFS(G$10:G221,Tabulka4[[#This Row],[m/ž]],L$10:L221,Tabulka4[[#This Row],[kategorie]]))</f>
        <v>-</v>
      </c>
    </row>
    <row r="222" spans="2:13" x14ac:dyDescent="0.2">
      <c r="B222" s="44">
        <v>213</v>
      </c>
      <c r="C222" s="45"/>
      <c r="D222" s="21" t="str">
        <f>IF(ISBLANK(Tabulka4[[#This Row],[start. č.]]),"-",IF(ISERROR(VLOOKUP(Tabulka4[[#This Row],[start. č.]],'3. REGISTRACE'!B:F,2,0)),"start. č. nebylo registrováno!",VLOOKUP(Tabulka4[[#This Row],[start. č.]],'3. REGISTRACE'!B:F,2,0)))</f>
        <v>-</v>
      </c>
      <c r="E222" s="18" t="str">
        <f>IF(ISBLANK(Tabulka4[[#This Row],[start. č.]]),"-",IF(ISERROR(VLOOKUP(Tabulka4[[#This Row],[start. č.]],'3. REGISTRACE'!B:F,3,0)),"-",VLOOKUP(Tabulka4[[#This Row],[start. č.]],'3. REGISTRACE'!B:F,3,0)))</f>
        <v>-</v>
      </c>
      <c r="F222" s="46" t="str">
        <f>IF(ISBLANK(Tabulka4[[#This Row],[start. č.]]),"-",IF(Tabulka4[[#This Row],[příjmení a jméno]]="start. č. nebylo registrováno!","-",IF(VLOOKUP(Tabulka4[[#This Row],[start. č.]],'3. REGISTRACE'!B:F,4,0)=0,"-",VLOOKUP(Tabulka4[[#This Row],[start. č.]],'3. REGISTRACE'!B:F,4,0))))</f>
        <v>-</v>
      </c>
      <c r="G222" s="18" t="str">
        <f>IF(ISBLANK(Tabulka4[[#This Row],[start. č.]]),"-",IF(Tabulka4[[#This Row],[příjmení a jméno]]="start. č. nebylo registrováno!","-",IF(VLOOKUP(Tabulka4[[#This Row],[start. č.]],'3. REGISTRACE'!B:F,5,0)=0,"-",VLOOKUP(Tabulka4[[#This Row],[start. č.]],'3. REGISTRACE'!B:F,5,0))))</f>
        <v>-</v>
      </c>
      <c r="H222" s="52"/>
      <c r="I222" s="48"/>
      <c r="J222" s="53"/>
      <c r="K222" s="42">
        <f>TIME(Tabulka4[[#This Row],[hod]],Tabulka4[[#This Row],[min]],Tabulka4[[#This Row],[sek]])</f>
        <v>0</v>
      </c>
      <c r="L222" s="18" t="str">
        <f>IF(ISBLANK(Tabulka4[[#This Row],[start. č.]]),"-",IF(Tabulka4[[#This Row],[příjmení a jméno]]="start. č. nebylo registrováno!","-",IF(VLOOKUP(Tabulka4[[#This Row],[start. č.]],'3. REGISTRACE'!B:G,6,0)=0,"-",VLOOKUP(Tabulka4[[#This Row],[start. č.]],'3. REGISTRACE'!B:G,6,0))))</f>
        <v>-</v>
      </c>
      <c r="M222" s="44" t="str">
        <f>IF(Tabulka4[[#This Row],[kategorie]]="-","-",COUNTIFS(G$10:G222,Tabulka4[[#This Row],[m/ž]],L$10:L222,Tabulka4[[#This Row],[kategorie]]))</f>
        <v>-</v>
      </c>
    </row>
    <row r="223" spans="2:13" x14ac:dyDescent="0.2">
      <c r="B223" s="44">
        <v>214</v>
      </c>
      <c r="C223" s="45"/>
      <c r="D223" s="21" t="str">
        <f>IF(ISBLANK(Tabulka4[[#This Row],[start. č.]]),"-",IF(ISERROR(VLOOKUP(Tabulka4[[#This Row],[start. č.]],'3. REGISTRACE'!B:F,2,0)),"start. č. nebylo registrováno!",VLOOKUP(Tabulka4[[#This Row],[start. č.]],'3. REGISTRACE'!B:F,2,0)))</f>
        <v>-</v>
      </c>
      <c r="E223" s="18" t="str">
        <f>IF(ISBLANK(Tabulka4[[#This Row],[start. č.]]),"-",IF(ISERROR(VLOOKUP(Tabulka4[[#This Row],[start. č.]],'3. REGISTRACE'!B:F,3,0)),"-",VLOOKUP(Tabulka4[[#This Row],[start. č.]],'3. REGISTRACE'!B:F,3,0)))</f>
        <v>-</v>
      </c>
      <c r="F223" s="46" t="str">
        <f>IF(ISBLANK(Tabulka4[[#This Row],[start. č.]]),"-",IF(Tabulka4[[#This Row],[příjmení a jméno]]="start. č. nebylo registrováno!","-",IF(VLOOKUP(Tabulka4[[#This Row],[start. č.]],'3. REGISTRACE'!B:F,4,0)=0,"-",VLOOKUP(Tabulka4[[#This Row],[start. č.]],'3. REGISTRACE'!B:F,4,0))))</f>
        <v>-</v>
      </c>
      <c r="G223" s="18" t="str">
        <f>IF(ISBLANK(Tabulka4[[#This Row],[start. č.]]),"-",IF(Tabulka4[[#This Row],[příjmení a jméno]]="start. č. nebylo registrováno!","-",IF(VLOOKUP(Tabulka4[[#This Row],[start. č.]],'3. REGISTRACE'!B:F,5,0)=0,"-",VLOOKUP(Tabulka4[[#This Row],[start. č.]],'3. REGISTRACE'!B:F,5,0))))</f>
        <v>-</v>
      </c>
      <c r="H223" s="52"/>
      <c r="I223" s="48"/>
      <c r="J223" s="53"/>
      <c r="K223" s="42">
        <f>TIME(Tabulka4[[#This Row],[hod]],Tabulka4[[#This Row],[min]],Tabulka4[[#This Row],[sek]])</f>
        <v>0</v>
      </c>
      <c r="L223" s="18" t="str">
        <f>IF(ISBLANK(Tabulka4[[#This Row],[start. č.]]),"-",IF(Tabulka4[[#This Row],[příjmení a jméno]]="start. č. nebylo registrováno!","-",IF(VLOOKUP(Tabulka4[[#This Row],[start. č.]],'3. REGISTRACE'!B:G,6,0)=0,"-",VLOOKUP(Tabulka4[[#This Row],[start. č.]],'3. REGISTRACE'!B:G,6,0))))</f>
        <v>-</v>
      </c>
      <c r="M223" s="44" t="str">
        <f>IF(Tabulka4[[#This Row],[kategorie]]="-","-",COUNTIFS(G$10:G223,Tabulka4[[#This Row],[m/ž]],L$10:L223,Tabulka4[[#This Row],[kategorie]]))</f>
        <v>-</v>
      </c>
    </row>
    <row r="224" spans="2:13" x14ac:dyDescent="0.2">
      <c r="B224" s="44">
        <v>215</v>
      </c>
      <c r="C224" s="45"/>
      <c r="D224" s="21" t="str">
        <f>IF(ISBLANK(Tabulka4[[#This Row],[start. č.]]),"-",IF(ISERROR(VLOOKUP(Tabulka4[[#This Row],[start. č.]],'3. REGISTRACE'!B:F,2,0)),"start. č. nebylo registrováno!",VLOOKUP(Tabulka4[[#This Row],[start. č.]],'3. REGISTRACE'!B:F,2,0)))</f>
        <v>-</v>
      </c>
      <c r="E224" s="18" t="str">
        <f>IF(ISBLANK(Tabulka4[[#This Row],[start. č.]]),"-",IF(ISERROR(VLOOKUP(Tabulka4[[#This Row],[start. č.]],'3. REGISTRACE'!B:F,3,0)),"-",VLOOKUP(Tabulka4[[#This Row],[start. č.]],'3. REGISTRACE'!B:F,3,0)))</f>
        <v>-</v>
      </c>
      <c r="F224" s="46" t="str">
        <f>IF(ISBLANK(Tabulka4[[#This Row],[start. č.]]),"-",IF(Tabulka4[[#This Row],[příjmení a jméno]]="start. č. nebylo registrováno!","-",IF(VLOOKUP(Tabulka4[[#This Row],[start. č.]],'3. REGISTRACE'!B:F,4,0)=0,"-",VLOOKUP(Tabulka4[[#This Row],[start. č.]],'3. REGISTRACE'!B:F,4,0))))</f>
        <v>-</v>
      </c>
      <c r="G224" s="18" t="str">
        <f>IF(ISBLANK(Tabulka4[[#This Row],[start. č.]]),"-",IF(Tabulka4[[#This Row],[příjmení a jméno]]="start. č. nebylo registrováno!","-",IF(VLOOKUP(Tabulka4[[#This Row],[start. č.]],'3. REGISTRACE'!B:F,5,0)=0,"-",VLOOKUP(Tabulka4[[#This Row],[start. č.]],'3. REGISTRACE'!B:F,5,0))))</f>
        <v>-</v>
      </c>
      <c r="H224" s="52"/>
      <c r="I224" s="48"/>
      <c r="J224" s="53"/>
      <c r="K224" s="42">
        <f>TIME(Tabulka4[[#This Row],[hod]],Tabulka4[[#This Row],[min]],Tabulka4[[#This Row],[sek]])</f>
        <v>0</v>
      </c>
      <c r="L224" s="18" t="str">
        <f>IF(ISBLANK(Tabulka4[[#This Row],[start. č.]]),"-",IF(Tabulka4[[#This Row],[příjmení a jméno]]="start. č. nebylo registrováno!","-",IF(VLOOKUP(Tabulka4[[#This Row],[start. č.]],'3. REGISTRACE'!B:G,6,0)=0,"-",VLOOKUP(Tabulka4[[#This Row],[start. č.]],'3. REGISTRACE'!B:G,6,0))))</f>
        <v>-</v>
      </c>
      <c r="M224" s="44" t="str">
        <f>IF(Tabulka4[[#This Row],[kategorie]]="-","-",COUNTIFS(G$10:G224,Tabulka4[[#This Row],[m/ž]],L$10:L224,Tabulka4[[#This Row],[kategorie]]))</f>
        <v>-</v>
      </c>
    </row>
    <row r="225" spans="2:13" x14ac:dyDescent="0.2">
      <c r="B225" s="44">
        <v>216</v>
      </c>
      <c r="C225" s="45"/>
      <c r="D225" s="21" t="str">
        <f>IF(ISBLANK(Tabulka4[[#This Row],[start. č.]]),"-",IF(ISERROR(VLOOKUP(Tabulka4[[#This Row],[start. č.]],'3. REGISTRACE'!B:F,2,0)),"start. č. nebylo registrováno!",VLOOKUP(Tabulka4[[#This Row],[start. č.]],'3. REGISTRACE'!B:F,2,0)))</f>
        <v>-</v>
      </c>
      <c r="E225" s="18" t="str">
        <f>IF(ISBLANK(Tabulka4[[#This Row],[start. č.]]),"-",IF(ISERROR(VLOOKUP(Tabulka4[[#This Row],[start. č.]],'3. REGISTRACE'!B:F,3,0)),"-",VLOOKUP(Tabulka4[[#This Row],[start. č.]],'3. REGISTRACE'!B:F,3,0)))</f>
        <v>-</v>
      </c>
      <c r="F225" s="46" t="str">
        <f>IF(ISBLANK(Tabulka4[[#This Row],[start. č.]]),"-",IF(Tabulka4[[#This Row],[příjmení a jméno]]="start. č. nebylo registrováno!","-",IF(VLOOKUP(Tabulka4[[#This Row],[start. č.]],'3. REGISTRACE'!B:F,4,0)=0,"-",VLOOKUP(Tabulka4[[#This Row],[start. č.]],'3. REGISTRACE'!B:F,4,0))))</f>
        <v>-</v>
      </c>
      <c r="G225" s="18" t="str">
        <f>IF(ISBLANK(Tabulka4[[#This Row],[start. č.]]),"-",IF(Tabulka4[[#This Row],[příjmení a jméno]]="start. č. nebylo registrováno!","-",IF(VLOOKUP(Tabulka4[[#This Row],[start. č.]],'3. REGISTRACE'!B:F,5,0)=0,"-",VLOOKUP(Tabulka4[[#This Row],[start. č.]],'3. REGISTRACE'!B:F,5,0))))</f>
        <v>-</v>
      </c>
      <c r="H225" s="52"/>
      <c r="I225" s="48"/>
      <c r="J225" s="53"/>
      <c r="K225" s="42">
        <f>TIME(Tabulka4[[#This Row],[hod]],Tabulka4[[#This Row],[min]],Tabulka4[[#This Row],[sek]])</f>
        <v>0</v>
      </c>
      <c r="L225" s="18" t="str">
        <f>IF(ISBLANK(Tabulka4[[#This Row],[start. č.]]),"-",IF(Tabulka4[[#This Row],[příjmení a jméno]]="start. č. nebylo registrováno!","-",IF(VLOOKUP(Tabulka4[[#This Row],[start. č.]],'3. REGISTRACE'!B:G,6,0)=0,"-",VLOOKUP(Tabulka4[[#This Row],[start. č.]],'3. REGISTRACE'!B:G,6,0))))</f>
        <v>-</v>
      </c>
      <c r="M225" s="44" t="str">
        <f>IF(Tabulka4[[#This Row],[kategorie]]="-","-",COUNTIFS(G$10:G225,Tabulka4[[#This Row],[m/ž]],L$10:L225,Tabulka4[[#This Row],[kategorie]]))</f>
        <v>-</v>
      </c>
    </row>
    <row r="226" spans="2:13" x14ac:dyDescent="0.2">
      <c r="B226" s="44">
        <v>217</v>
      </c>
      <c r="C226" s="45"/>
      <c r="D226" s="21" t="str">
        <f>IF(ISBLANK(Tabulka4[[#This Row],[start. č.]]),"-",IF(ISERROR(VLOOKUP(Tabulka4[[#This Row],[start. č.]],'3. REGISTRACE'!B:F,2,0)),"start. č. nebylo registrováno!",VLOOKUP(Tabulka4[[#This Row],[start. č.]],'3. REGISTRACE'!B:F,2,0)))</f>
        <v>-</v>
      </c>
      <c r="E226" s="18" t="str">
        <f>IF(ISBLANK(Tabulka4[[#This Row],[start. č.]]),"-",IF(ISERROR(VLOOKUP(Tabulka4[[#This Row],[start. č.]],'3. REGISTRACE'!B:F,3,0)),"-",VLOOKUP(Tabulka4[[#This Row],[start. č.]],'3. REGISTRACE'!B:F,3,0)))</f>
        <v>-</v>
      </c>
      <c r="F226" s="46" t="str">
        <f>IF(ISBLANK(Tabulka4[[#This Row],[start. č.]]),"-",IF(Tabulka4[[#This Row],[příjmení a jméno]]="start. č. nebylo registrováno!","-",IF(VLOOKUP(Tabulka4[[#This Row],[start. č.]],'3. REGISTRACE'!B:F,4,0)=0,"-",VLOOKUP(Tabulka4[[#This Row],[start. č.]],'3. REGISTRACE'!B:F,4,0))))</f>
        <v>-</v>
      </c>
      <c r="G226" s="18" t="str">
        <f>IF(ISBLANK(Tabulka4[[#This Row],[start. č.]]),"-",IF(Tabulka4[[#This Row],[příjmení a jméno]]="start. č. nebylo registrováno!","-",IF(VLOOKUP(Tabulka4[[#This Row],[start. č.]],'3. REGISTRACE'!B:F,5,0)=0,"-",VLOOKUP(Tabulka4[[#This Row],[start. č.]],'3. REGISTRACE'!B:F,5,0))))</f>
        <v>-</v>
      </c>
      <c r="H226" s="52"/>
      <c r="I226" s="48"/>
      <c r="J226" s="53"/>
      <c r="K226" s="42">
        <f>TIME(Tabulka4[[#This Row],[hod]],Tabulka4[[#This Row],[min]],Tabulka4[[#This Row],[sek]])</f>
        <v>0</v>
      </c>
      <c r="L226" s="18" t="str">
        <f>IF(ISBLANK(Tabulka4[[#This Row],[start. č.]]),"-",IF(Tabulka4[[#This Row],[příjmení a jméno]]="start. č. nebylo registrováno!","-",IF(VLOOKUP(Tabulka4[[#This Row],[start. č.]],'3. REGISTRACE'!B:G,6,0)=0,"-",VLOOKUP(Tabulka4[[#This Row],[start. č.]],'3. REGISTRACE'!B:G,6,0))))</f>
        <v>-</v>
      </c>
      <c r="M226" s="44" t="str">
        <f>IF(Tabulka4[[#This Row],[kategorie]]="-","-",COUNTIFS(G$10:G226,Tabulka4[[#This Row],[m/ž]],L$10:L226,Tabulka4[[#This Row],[kategorie]]))</f>
        <v>-</v>
      </c>
    </row>
    <row r="227" spans="2:13" x14ac:dyDescent="0.2">
      <c r="B227" s="44">
        <v>218</v>
      </c>
      <c r="C227" s="45"/>
      <c r="D227" s="21" t="str">
        <f>IF(ISBLANK(Tabulka4[[#This Row],[start. č.]]),"-",IF(ISERROR(VLOOKUP(Tabulka4[[#This Row],[start. č.]],'3. REGISTRACE'!B:F,2,0)),"start. č. nebylo registrováno!",VLOOKUP(Tabulka4[[#This Row],[start. č.]],'3. REGISTRACE'!B:F,2,0)))</f>
        <v>-</v>
      </c>
      <c r="E227" s="18" t="str">
        <f>IF(ISBLANK(Tabulka4[[#This Row],[start. č.]]),"-",IF(ISERROR(VLOOKUP(Tabulka4[[#This Row],[start. č.]],'3. REGISTRACE'!B:F,3,0)),"-",VLOOKUP(Tabulka4[[#This Row],[start. č.]],'3. REGISTRACE'!B:F,3,0)))</f>
        <v>-</v>
      </c>
      <c r="F227" s="46" t="str">
        <f>IF(ISBLANK(Tabulka4[[#This Row],[start. č.]]),"-",IF(Tabulka4[[#This Row],[příjmení a jméno]]="start. č. nebylo registrováno!","-",IF(VLOOKUP(Tabulka4[[#This Row],[start. č.]],'3. REGISTRACE'!B:F,4,0)=0,"-",VLOOKUP(Tabulka4[[#This Row],[start. č.]],'3. REGISTRACE'!B:F,4,0))))</f>
        <v>-</v>
      </c>
      <c r="G227" s="18" t="str">
        <f>IF(ISBLANK(Tabulka4[[#This Row],[start. č.]]),"-",IF(Tabulka4[[#This Row],[příjmení a jméno]]="start. č. nebylo registrováno!","-",IF(VLOOKUP(Tabulka4[[#This Row],[start. č.]],'3. REGISTRACE'!B:F,5,0)=0,"-",VLOOKUP(Tabulka4[[#This Row],[start. č.]],'3. REGISTRACE'!B:F,5,0))))</f>
        <v>-</v>
      </c>
      <c r="H227" s="52"/>
      <c r="I227" s="48"/>
      <c r="J227" s="53"/>
      <c r="K227" s="42">
        <f>TIME(Tabulka4[[#This Row],[hod]],Tabulka4[[#This Row],[min]],Tabulka4[[#This Row],[sek]])</f>
        <v>0</v>
      </c>
      <c r="L227" s="18" t="str">
        <f>IF(ISBLANK(Tabulka4[[#This Row],[start. č.]]),"-",IF(Tabulka4[[#This Row],[příjmení a jméno]]="start. č. nebylo registrováno!","-",IF(VLOOKUP(Tabulka4[[#This Row],[start. č.]],'3. REGISTRACE'!B:G,6,0)=0,"-",VLOOKUP(Tabulka4[[#This Row],[start. č.]],'3. REGISTRACE'!B:G,6,0))))</f>
        <v>-</v>
      </c>
      <c r="M227" s="44" t="str">
        <f>IF(Tabulka4[[#This Row],[kategorie]]="-","-",COUNTIFS(G$10:G227,Tabulka4[[#This Row],[m/ž]],L$10:L227,Tabulka4[[#This Row],[kategorie]]))</f>
        <v>-</v>
      </c>
    </row>
    <row r="228" spans="2:13" x14ac:dyDescent="0.2">
      <c r="B228" s="44">
        <v>219</v>
      </c>
      <c r="C228" s="45"/>
      <c r="D228" s="21" t="str">
        <f>IF(ISBLANK(Tabulka4[[#This Row],[start. č.]]),"-",IF(ISERROR(VLOOKUP(Tabulka4[[#This Row],[start. č.]],'3. REGISTRACE'!B:F,2,0)),"start. č. nebylo registrováno!",VLOOKUP(Tabulka4[[#This Row],[start. č.]],'3. REGISTRACE'!B:F,2,0)))</f>
        <v>-</v>
      </c>
      <c r="E228" s="18" t="str">
        <f>IF(ISBLANK(Tabulka4[[#This Row],[start. č.]]),"-",IF(ISERROR(VLOOKUP(Tabulka4[[#This Row],[start. č.]],'3. REGISTRACE'!B:F,3,0)),"-",VLOOKUP(Tabulka4[[#This Row],[start. č.]],'3. REGISTRACE'!B:F,3,0)))</f>
        <v>-</v>
      </c>
      <c r="F228" s="46" t="str">
        <f>IF(ISBLANK(Tabulka4[[#This Row],[start. č.]]),"-",IF(Tabulka4[[#This Row],[příjmení a jméno]]="start. č. nebylo registrováno!","-",IF(VLOOKUP(Tabulka4[[#This Row],[start. č.]],'3. REGISTRACE'!B:F,4,0)=0,"-",VLOOKUP(Tabulka4[[#This Row],[start. č.]],'3. REGISTRACE'!B:F,4,0))))</f>
        <v>-</v>
      </c>
      <c r="G228" s="18" t="str">
        <f>IF(ISBLANK(Tabulka4[[#This Row],[start. č.]]),"-",IF(Tabulka4[[#This Row],[příjmení a jméno]]="start. č. nebylo registrováno!","-",IF(VLOOKUP(Tabulka4[[#This Row],[start. č.]],'3. REGISTRACE'!B:F,5,0)=0,"-",VLOOKUP(Tabulka4[[#This Row],[start. č.]],'3. REGISTRACE'!B:F,5,0))))</f>
        <v>-</v>
      </c>
      <c r="H228" s="52"/>
      <c r="I228" s="48"/>
      <c r="J228" s="53"/>
      <c r="K228" s="42">
        <f>TIME(Tabulka4[[#This Row],[hod]],Tabulka4[[#This Row],[min]],Tabulka4[[#This Row],[sek]])</f>
        <v>0</v>
      </c>
      <c r="L228" s="18" t="str">
        <f>IF(ISBLANK(Tabulka4[[#This Row],[start. č.]]),"-",IF(Tabulka4[[#This Row],[příjmení a jméno]]="start. č. nebylo registrováno!","-",IF(VLOOKUP(Tabulka4[[#This Row],[start. č.]],'3. REGISTRACE'!B:G,6,0)=0,"-",VLOOKUP(Tabulka4[[#This Row],[start. č.]],'3. REGISTRACE'!B:G,6,0))))</f>
        <v>-</v>
      </c>
      <c r="M228" s="44" t="str">
        <f>IF(Tabulka4[[#This Row],[kategorie]]="-","-",COUNTIFS(G$10:G228,Tabulka4[[#This Row],[m/ž]],L$10:L228,Tabulka4[[#This Row],[kategorie]]))</f>
        <v>-</v>
      </c>
    </row>
    <row r="229" spans="2:13" x14ac:dyDescent="0.2">
      <c r="B229" s="44">
        <v>220</v>
      </c>
      <c r="C229" s="45"/>
      <c r="D229" s="21" t="str">
        <f>IF(ISBLANK(Tabulka4[[#This Row],[start. č.]]),"-",IF(ISERROR(VLOOKUP(Tabulka4[[#This Row],[start. č.]],'3. REGISTRACE'!B:F,2,0)),"start. č. nebylo registrováno!",VLOOKUP(Tabulka4[[#This Row],[start. č.]],'3. REGISTRACE'!B:F,2,0)))</f>
        <v>-</v>
      </c>
      <c r="E229" s="18" t="str">
        <f>IF(ISBLANK(Tabulka4[[#This Row],[start. č.]]),"-",IF(ISERROR(VLOOKUP(Tabulka4[[#This Row],[start. č.]],'3. REGISTRACE'!B:F,3,0)),"-",VLOOKUP(Tabulka4[[#This Row],[start. č.]],'3. REGISTRACE'!B:F,3,0)))</f>
        <v>-</v>
      </c>
      <c r="F229" s="46" t="str">
        <f>IF(ISBLANK(Tabulka4[[#This Row],[start. č.]]),"-",IF(Tabulka4[[#This Row],[příjmení a jméno]]="start. č. nebylo registrováno!","-",IF(VLOOKUP(Tabulka4[[#This Row],[start. č.]],'3. REGISTRACE'!B:F,4,0)=0,"-",VLOOKUP(Tabulka4[[#This Row],[start. č.]],'3. REGISTRACE'!B:F,4,0))))</f>
        <v>-</v>
      </c>
      <c r="G229" s="18" t="str">
        <f>IF(ISBLANK(Tabulka4[[#This Row],[start. č.]]),"-",IF(Tabulka4[[#This Row],[příjmení a jméno]]="start. č. nebylo registrováno!","-",IF(VLOOKUP(Tabulka4[[#This Row],[start. č.]],'3. REGISTRACE'!B:F,5,0)=0,"-",VLOOKUP(Tabulka4[[#This Row],[start. č.]],'3. REGISTRACE'!B:F,5,0))))</f>
        <v>-</v>
      </c>
      <c r="H229" s="52"/>
      <c r="I229" s="48"/>
      <c r="J229" s="53"/>
      <c r="K229" s="42">
        <f>TIME(Tabulka4[[#This Row],[hod]],Tabulka4[[#This Row],[min]],Tabulka4[[#This Row],[sek]])</f>
        <v>0</v>
      </c>
      <c r="L229" s="18" t="str">
        <f>IF(ISBLANK(Tabulka4[[#This Row],[start. č.]]),"-",IF(Tabulka4[[#This Row],[příjmení a jméno]]="start. č. nebylo registrováno!","-",IF(VLOOKUP(Tabulka4[[#This Row],[start. č.]],'3. REGISTRACE'!B:G,6,0)=0,"-",VLOOKUP(Tabulka4[[#This Row],[start. č.]],'3. REGISTRACE'!B:G,6,0))))</f>
        <v>-</v>
      </c>
      <c r="M229" s="44" t="str">
        <f>IF(Tabulka4[[#This Row],[kategorie]]="-","-",COUNTIFS(G$10:G229,Tabulka4[[#This Row],[m/ž]],L$10:L229,Tabulka4[[#This Row],[kategorie]]))</f>
        <v>-</v>
      </c>
    </row>
    <row r="230" spans="2:13" x14ac:dyDescent="0.2">
      <c r="B230" s="44">
        <v>221</v>
      </c>
      <c r="C230" s="45"/>
      <c r="D230" s="21" t="str">
        <f>IF(ISBLANK(Tabulka4[[#This Row],[start. č.]]),"-",IF(ISERROR(VLOOKUP(Tabulka4[[#This Row],[start. č.]],'3. REGISTRACE'!B:F,2,0)),"start. č. nebylo registrováno!",VLOOKUP(Tabulka4[[#This Row],[start. č.]],'3. REGISTRACE'!B:F,2,0)))</f>
        <v>-</v>
      </c>
      <c r="E230" s="18" t="str">
        <f>IF(ISBLANK(Tabulka4[[#This Row],[start. č.]]),"-",IF(ISERROR(VLOOKUP(Tabulka4[[#This Row],[start. č.]],'3. REGISTRACE'!B:F,3,0)),"-",VLOOKUP(Tabulka4[[#This Row],[start. č.]],'3. REGISTRACE'!B:F,3,0)))</f>
        <v>-</v>
      </c>
      <c r="F230" s="46" t="str">
        <f>IF(ISBLANK(Tabulka4[[#This Row],[start. č.]]),"-",IF(Tabulka4[[#This Row],[příjmení a jméno]]="start. č. nebylo registrováno!","-",IF(VLOOKUP(Tabulka4[[#This Row],[start. č.]],'3. REGISTRACE'!B:F,4,0)=0,"-",VLOOKUP(Tabulka4[[#This Row],[start. č.]],'3. REGISTRACE'!B:F,4,0))))</f>
        <v>-</v>
      </c>
      <c r="G230" s="18" t="str">
        <f>IF(ISBLANK(Tabulka4[[#This Row],[start. č.]]),"-",IF(Tabulka4[[#This Row],[příjmení a jméno]]="start. č. nebylo registrováno!","-",IF(VLOOKUP(Tabulka4[[#This Row],[start. č.]],'3. REGISTRACE'!B:F,5,0)=0,"-",VLOOKUP(Tabulka4[[#This Row],[start. č.]],'3. REGISTRACE'!B:F,5,0))))</f>
        <v>-</v>
      </c>
      <c r="H230" s="52"/>
      <c r="I230" s="48"/>
      <c r="J230" s="53"/>
      <c r="K230" s="42">
        <f>TIME(Tabulka4[[#This Row],[hod]],Tabulka4[[#This Row],[min]],Tabulka4[[#This Row],[sek]])</f>
        <v>0</v>
      </c>
      <c r="L230" s="18" t="str">
        <f>IF(ISBLANK(Tabulka4[[#This Row],[start. č.]]),"-",IF(Tabulka4[[#This Row],[příjmení a jméno]]="start. č. nebylo registrováno!","-",IF(VLOOKUP(Tabulka4[[#This Row],[start. č.]],'3. REGISTRACE'!B:G,6,0)=0,"-",VLOOKUP(Tabulka4[[#This Row],[start. č.]],'3. REGISTRACE'!B:G,6,0))))</f>
        <v>-</v>
      </c>
      <c r="M230" s="44" t="str">
        <f>IF(Tabulka4[[#This Row],[kategorie]]="-","-",COUNTIFS(G$10:G230,Tabulka4[[#This Row],[m/ž]],L$10:L230,Tabulka4[[#This Row],[kategorie]]))</f>
        <v>-</v>
      </c>
    </row>
    <row r="231" spans="2:13" x14ac:dyDescent="0.2">
      <c r="B231" s="44">
        <v>222</v>
      </c>
      <c r="C231" s="45"/>
      <c r="D231" s="21" t="str">
        <f>IF(ISBLANK(Tabulka4[[#This Row],[start. č.]]),"-",IF(ISERROR(VLOOKUP(Tabulka4[[#This Row],[start. č.]],'3. REGISTRACE'!B:F,2,0)),"start. č. nebylo registrováno!",VLOOKUP(Tabulka4[[#This Row],[start. č.]],'3. REGISTRACE'!B:F,2,0)))</f>
        <v>-</v>
      </c>
      <c r="E231" s="18" t="str">
        <f>IF(ISBLANK(Tabulka4[[#This Row],[start. č.]]),"-",IF(ISERROR(VLOOKUP(Tabulka4[[#This Row],[start. č.]],'3. REGISTRACE'!B:F,3,0)),"-",VLOOKUP(Tabulka4[[#This Row],[start. č.]],'3. REGISTRACE'!B:F,3,0)))</f>
        <v>-</v>
      </c>
      <c r="F231" s="46" t="str">
        <f>IF(ISBLANK(Tabulka4[[#This Row],[start. č.]]),"-",IF(Tabulka4[[#This Row],[příjmení a jméno]]="start. č. nebylo registrováno!","-",IF(VLOOKUP(Tabulka4[[#This Row],[start. č.]],'3. REGISTRACE'!B:F,4,0)=0,"-",VLOOKUP(Tabulka4[[#This Row],[start. č.]],'3. REGISTRACE'!B:F,4,0))))</f>
        <v>-</v>
      </c>
      <c r="G231" s="18" t="str">
        <f>IF(ISBLANK(Tabulka4[[#This Row],[start. č.]]),"-",IF(Tabulka4[[#This Row],[příjmení a jméno]]="start. č. nebylo registrováno!","-",IF(VLOOKUP(Tabulka4[[#This Row],[start. č.]],'3. REGISTRACE'!B:F,5,0)=0,"-",VLOOKUP(Tabulka4[[#This Row],[start. č.]],'3. REGISTRACE'!B:F,5,0))))</f>
        <v>-</v>
      </c>
      <c r="H231" s="52"/>
      <c r="I231" s="48"/>
      <c r="J231" s="53"/>
      <c r="K231" s="42">
        <f>TIME(Tabulka4[[#This Row],[hod]],Tabulka4[[#This Row],[min]],Tabulka4[[#This Row],[sek]])</f>
        <v>0</v>
      </c>
      <c r="L231" s="18" t="str">
        <f>IF(ISBLANK(Tabulka4[[#This Row],[start. č.]]),"-",IF(Tabulka4[[#This Row],[příjmení a jméno]]="start. č. nebylo registrováno!","-",IF(VLOOKUP(Tabulka4[[#This Row],[start. č.]],'3. REGISTRACE'!B:G,6,0)=0,"-",VLOOKUP(Tabulka4[[#This Row],[start. č.]],'3. REGISTRACE'!B:G,6,0))))</f>
        <v>-</v>
      </c>
      <c r="M231" s="44" t="str">
        <f>IF(Tabulka4[[#This Row],[kategorie]]="-","-",COUNTIFS(G$10:G231,Tabulka4[[#This Row],[m/ž]],L$10:L231,Tabulka4[[#This Row],[kategorie]]))</f>
        <v>-</v>
      </c>
    </row>
    <row r="232" spans="2:13" x14ac:dyDescent="0.2">
      <c r="B232" s="44">
        <v>223</v>
      </c>
      <c r="C232" s="45"/>
      <c r="D232" s="21" t="str">
        <f>IF(ISBLANK(Tabulka4[[#This Row],[start. č.]]),"-",IF(ISERROR(VLOOKUP(Tabulka4[[#This Row],[start. č.]],'3. REGISTRACE'!B:F,2,0)),"start. č. nebylo registrováno!",VLOOKUP(Tabulka4[[#This Row],[start. č.]],'3. REGISTRACE'!B:F,2,0)))</f>
        <v>-</v>
      </c>
      <c r="E232" s="18" t="str">
        <f>IF(ISBLANK(Tabulka4[[#This Row],[start. č.]]),"-",IF(ISERROR(VLOOKUP(Tabulka4[[#This Row],[start. č.]],'3. REGISTRACE'!B:F,3,0)),"-",VLOOKUP(Tabulka4[[#This Row],[start. č.]],'3. REGISTRACE'!B:F,3,0)))</f>
        <v>-</v>
      </c>
      <c r="F232" s="46" t="str">
        <f>IF(ISBLANK(Tabulka4[[#This Row],[start. č.]]),"-",IF(Tabulka4[[#This Row],[příjmení a jméno]]="start. č. nebylo registrováno!","-",IF(VLOOKUP(Tabulka4[[#This Row],[start. č.]],'3. REGISTRACE'!B:F,4,0)=0,"-",VLOOKUP(Tabulka4[[#This Row],[start. č.]],'3. REGISTRACE'!B:F,4,0))))</f>
        <v>-</v>
      </c>
      <c r="G232" s="18" t="str">
        <f>IF(ISBLANK(Tabulka4[[#This Row],[start. č.]]),"-",IF(Tabulka4[[#This Row],[příjmení a jméno]]="start. č. nebylo registrováno!","-",IF(VLOOKUP(Tabulka4[[#This Row],[start. č.]],'3. REGISTRACE'!B:F,5,0)=0,"-",VLOOKUP(Tabulka4[[#This Row],[start. č.]],'3. REGISTRACE'!B:F,5,0))))</f>
        <v>-</v>
      </c>
      <c r="H232" s="52"/>
      <c r="I232" s="48"/>
      <c r="J232" s="53"/>
      <c r="K232" s="42">
        <f>TIME(Tabulka4[[#This Row],[hod]],Tabulka4[[#This Row],[min]],Tabulka4[[#This Row],[sek]])</f>
        <v>0</v>
      </c>
      <c r="L232" s="18" t="str">
        <f>IF(ISBLANK(Tabulka4[[#This Row],[start. č.]]),"-",IF(Tabulka4[[#This Row],[příjmení a jméno]]="start. č. nebylo registrováno!","-",IF(VLOOKUP(Tabulka4[[#This Row],[start. č.]],'3. REGISTRACE'!B:G,6,0)=0,"-",VLOOKUP(Tabulka4[[#This Row],[start. č.]],'3. REGISTRACE'!B:G,6,0))))</f>
        <v>-</v>
      </c>
      <c r="M232" s="44" t="str">
        <f>IF(Tabulka4[[#This Row],[kategorie]]="-","-",COUNTIFS(G$10:G232,Tabulka4[[#This Row],[m/ž]],L$10:L232,Tabulka4[[#This Row],[kategorie]]))</f>
        <v>-</v>
      </c>
    </row>
    <row r="233" spans="2:13" x14ac:dyDescent="0.2">
      <c r="B233" s="44">
        <v>224</v>
      </c>
      <c r="C233" s="45"/>
      <c r="D233" s="21" t="str">
        <f>IF(ISBLANK(Tabulka4[[#This Row],[start. č.]]),"-",IF(ISERROR(VLOOKUP(Tabulka4[[#This Row],[start. č.]],'3. REGISTRACE'!B:F,2,0)),"start. č. nebylo registrováno!",VLOOKUP(Tabulka4[[#This Row],[start. č.]],'3. REGISTRACE'!B:F,2,0)))</f>
        <v>-</v>
      </c>
      <c r="E233" s="18" t="str">
        <f>IF(ISBLANK(Tabulka4[[#This Row],[start. č.]]),"-",IF(ISERROR(VLOOKUP(Tabulka4[[#This Row],[start. č.]],'3. REGISTRACE'!B:F,3,0)),"-",VLOOKUP(Tabulka4[[#This Row],[start. č.]],'3. REGISTRACE'!B:F,3,0)))</f>
        <v>-</v>
      </c>
      <c r="F233" s="46" t="str">
        <f>IF(ISBLANK(Tabulka4[[#This Row],[start. č.]]),"-",IF(Tabulka4[[#This Row],[příjmení a jméno]]="start. č. nebylo registrováno!","-",IF(VLOOKUP(Tabulka4[[#This Row],[start. č.]],'3. REGISTRACE'!B:F,4,0)=0,"-",VLOOKUP(Tabulka4[[#This Row],[start. č.]],'3. REGISTRACE'!B:F,4,0))))</f>
        <v>-</v>
      </c>
      <c r="G233" s="18" t="str">
        <f>IF(ISBLANK(Tabulka4[[#This Row],[start. č.]]),"-",IF(Tabulka4[[#This Row],[příjmení a jméno]]="start. č. nebylo registrováno!","-",IF(VLOOKUP(Tabulka4[[#This Row],[start. č.]],'3. REGISTRACE'!B:F,5,0)=0,"-",VLOOKUP(Tabulka4[[#This Row],[start. č.]],'3. REGISTRACE'!B:F,5,0))))</f>
        <v>-</v>
      </c>
      <c r="H233" s="52"/>
      <c r="I233" s="48"/>
      <c r="J233" s="53"/>
      <c r="K233" s="42">
        <f>TIME(Tabulka4[[#This Row],[hod]],Tabulka4[[#This Row],[min]],Tabulka4[[#This Row],[sek]])</f>
        <v>0</v>
      </c>
      <c r="L233" s="18" t="str">
        <f>IF(ISBLANK(Tabulka4[[#This Row],[start. č.]]),"-",IF(Tabulka4[[#This Row],[příjmení a jméno]]="start. č. nebylo registrováno!","-",IF(VLOOKUP(Tabulka4[[#This Row],[start. č.]],'3. REGISTRACE'!B:G,6,0)=0,"-",VLOOKUP(Tabulka4[[#This Row],[start. č.]],'3. REGISTRACE'!B:G,6,0))))</f>
        <v>-</v>
      </c>
      <c r="M233" s="44" t="str">
        <f>IF(Tabulka4[[#This Row],[kategorie]]="-","-",COUNTIFS(G$10:G233,Tabulka4[[#This Row],[m/ž]],L$10:L233,Tabulka4[[#This Row],[kategorie]]))</f>
        <v>-</v>
      </c>
    </row>
    <row r="234" spans="2:13" x14ac:dyDescent="0.2">
      <c r="B234" s="44">
        <v>225</v>
      </c>
      <c r="C234" s="45"/>
      <c r="D234" s="21" t="str">
        <f>IF(ISBLANK(Tabulka4[[#This Row],[start. č.]]),"-",IF(ISERROR(VLOOKUP(Tabulka4[[#This Row],[start. č.]],'3. REGISTRACE'!B:F,2,0)),"start. č. nebylo registrováno!",VLOOKUP(Tabulka4[[#This Row],[start. č.]],'3. REGISTRACE'!B:F,2,0)))</f>
        <v>-</v>
      </c>
      <c r="E234" s="18" t="str">
        <f>IF(ISBLANK(Tabulka4[[#This Row],[start. č.]]),"-",IF(ISERROR(VLOOKUP(Tabulka4[[#This Row],[start. č.]],'3. REGISTRACE'!B:F,3,0)),"-",VLOOKUP(Tabulka4[[#This Row],[start. č.]],'3. REGISTRACE'!B:F,3,0)))</f>
        <v>-</v>
      </c>
      <c r="F234" s="46" t="str">
        <f>IF(ISBLANK(Tabulka4[[#This Row],[start. č.]]),"-",IF(Tabulka4[[#This Row],[příjmení a jméno]]="start. č. nebylo registrováno!","-",IF(VLOOKUP(Tabulka4[[#This Row],[start. č.]],'3. REGISTRACE'!B:F,4,0)=0,"-",VLOOKUP(Tabulka4[[#This Row],[start. č.]],'3. REGISTRACE'!B:F,4,0))))</f>
        <v>-</v>
      </c>
      <c r="G234" s="18" t="str">
        <f>IF(ISBLANK(Tabulka4[[#This Row],[start. č.]]),"-",IF(Tabulka4[[#This Row],[příjmení a jméno]]="start. č. nebylo registrováno!","-",IF(VLOOKUP(Tabulka4[[#This Row],[start. č.]],'3. REGISTRACE'!B:F,5,0)=0,"-",VLOOKUP(Tabulka4[[#This Row],[start. č.]],'3. REGISTRACE'!B:F,5,0))))</f>
        <v>-</v>
      </c>
      <c r="H234" s="52"/>
      <c r="I234" s="48"/>
      <c r="J234" s="53"/>
      <c r="K234" s="42">
        <f>TIME(Tabulka4[[#This Row],[hod]],Tabulka4[[#This Row],[min]],Tabulka4[[#This Row],[sek]])</f>
        <v>0</v>
      </c>
      <c r="L234" s="18" t="str">
        <f>IF(ISBLANK(Tabulka4[[#This Row],[start. č.]]),"-",IF(Tabulka4[[#This Row],[příjmení a jméno]]="start. č. nebylo registrováno!","-",IF(VLOOKUP(Tabulka4[[#This Row],[start. č.]],'3. REGISTRACE'!B:G,6,0)=0,"-",VLOOKUP(Tabulka4[[#This Row],[start. č.]],'3. REGISTRACE'!B:G,6,0))))</f>
        <v>-</v>
      </c>
      <c r="M234" s="44" t="str">
        <f>IF(Tabulka4[[#This Row],[kategorie]]="-","-",COUNTIFS(G$10:G234,Tabulka4[[#This Row],[m/ž]],L$10:L234,Tabulka4[[#This Row],[kategorie]]))</f>
        <v>-</v>
      </c>
    </row>
    <row r="235" spans="2:13" x14ac:dyDescent="0.2">
      <c r="B235" s="44">
        <v>226</v>
      </c>
      <c r="C235" s="45"/>
      <c r="D235" s="21" t="str">
        <f>IF(ISBLANK(Tabulka4[[#This Row],[start. č.]]),"-",IF(ISERROR(VLOOKUP(Tabulka4[[#This Row],[start. č.]],'3. REGISTRACE'!B:F,2,0)),"start. č. nebylo registrováno!",VLOOKUP(Tabulka4[[#This Row],[start. č.]],'3. REGISTRACE'!B:F,2,0)))</f>
        <v>-</v>
      </c>
      <c r="E235" s="18" t="str">
        <f>IF(ISBLANK(Tabulka4[[#This Row],[start. č.]]),"-",IF(ISERROR(VLOOKUP(Tabulka4[[#This Row],[start. č.]],'3. REGISTRACE'!B:F,3,0)),"-",VLOOKUP(Tabulka4[[#This Row],[start. č.]],'3. REGISTRACE'!B:F,3,0)))</f>
        <v>-</v>
      </c>
      <c r="F235" s="46" t="str">
        <f>IF(ISBLANK(Tabulka4[[#This Row],[start. č.]]),"-",IF(Tabulka4[[#This Row],[příjmení a jméno]]="start. č. nebylo registrováno!","-",IF(VLOOKUP(Tabulka4[[#This Row],[start. č.]],'3. REGISTRACE'!B:F,4,0)=0,"-",VLOOKUP(Tabulka4[[#This Row],[start. č.]],'3. REGISTRACE'!B:F,4,0))))</f>
        <v>-</v>
      </c>
      <c r="G235" s="18" t="str">
        <f>IF(ISBLANK(Tabulka4[[#This Row],[start. č.]]),"-",IF(Tabulka4[[#This Row],[příjmení a jméno]]="start. č. nebylo registrováno!","-",IF(VLOOKUP(Tabulka4[[#This Row],[start. č.]],'3. REGISTRACE'!B:F,5,0)=0,"-",VLOOKUP(Tabulka4[[#This Row],[start. č.]],'3. REGISTRACE'!B:F,5,0))))</f>
        <v>-</v>
      </c>
      <c r="H235" s="52"/>
      <c r="I235" s="48"/>
      <c r="J235" s="53"/>
      <c r="K235" s="42">
        <f>TIME(Tabulka4[[#This Row],[hod]],Tabulka4[[#This Row],[min]],Tabulka4[[#This Row],[sek]])</f>
        <v>0</v>
      </c>
      <c r="L235" s="18" t="str">
        <f>IF(ISBLANK(Tabulka4[[#This Row],[start. č.]]),"-",IF(Tabulka4[[#This Row],[příjmení a jméno]]="start. č. nebylo registrováno!","-",IF(VLOOKUP(Tabulka4[[#This Row],[start. č.]],'3. REGISTRACE'!B:G,6,0)=0,"-",VLOOKUP(Tabulka4[[#This Row],[start. č.]],'3. REGISTRACE'!B:G,6,0))))</f>
        <v>-</v>
      </c>
      <c r="M235" s="44" t="str">
        <f>IF(Tabulka4[[#This Row],[kategorie]]="-","-",COUNTIFS(G$10:G235,Tabulka4[[#This Row],[m/ž]],L$10:L235,Tabulka4[[#This Row],[kategorie]]))</f>
        <v>-</v>
      </c>
    </row>
    <row r="236" spans="2:13" x14ac:dyDescent="0.2">
      <c r="B236" s="44">
        <v>227</v>
      </c>
      <c r="C236" s="45"/>
      <c r="D236" s="21" t="str">
        <f>IF(ISBLANK(Tabulka4[[#This Row],[start. č.]]),"-",IF(ISERROR(VLOOKUP(Tabulka4[[#This Row],[start. č.]],'3. REGISTRACE'!B:F,2,0)),"start. č. nebylo registrováno!",VLOOKUP(Tabulka4[[#This Row],[start. č.]],'3. REGISTRACE'!B:F,2,0)))</f>
        <v>-</v>
      </c>
      <c r="E236" s="18" t="str">
        <f>IF(ISBLANK(Tabulka4[[#This Row],[start. č.]]),"-",IF(ISERROR(VLOOKUP(Tabulka4[[#This Row],[start. č.]],'3. REGISTRACE'!B:F,3,0)),"-",VLOOKUP(Tabulka4[[#This Row],[start. č.]],'3. REGISTRACE'!B:F,3,0)))</f>
        <v>-</v>
      </c>
      <c r="F236" s="46" t="str">
        <f>IF(ISBLANK(Tabulka4[[#This Row],[start. č.]]),"-",IF(Tabulka4[[#This Row],[příjmení a jméno]]="start. č. nebylo registrováno!","-",IF(VLOOKUP(Tabulka4[[#This Row],[start. č.]],'3. REGISTRACE'!B:F,4,0)=0,"-",VLOOKUP(Tabulka4[[#This Row],[start. č.]],'3. REGISTRACE'!B:F,4,0))))</f>
        <v>-</v>
      </c>
      <c r="G236" s="18" t="str">
        <f>IF(ISBLANK(Tabulka4[[#This Row],[start. č.]]),"-",IF(Tabulka4[[#This Row],[příjmení a jméno]]="start. č. nebylo registrováno!","-",IF(VLOOKUP(Tabulka4[[#This Row],[start. č.]],'3. REGISTRACE'!B:F,5,0)=0,"-",VLOOKUP(Tabulka4[[#This Row],[start. č.]],'3. REGISTRACE'!B:F,5,0))))</f>
        <v>-</v>
      </c>
      <c r="H236" s="52"/>
      <c r="I236" s="48"/>
      <c r="J236" s="53"/>
      <c r="K236" s="42">
        <f>TIME(Tabulka4[[#This Row],[hod]],Tabulka4[[#This Row],[min]],Tabulka4[[#This Row],[sek]])</f>
        <v>0</v>
      </c>
      <c r="L236" s="18" t="str">
        <f>IF(ISBLANK(Tabulka4[[#This Row],[start. č.]]),"-",IF(Tabulka4[[#This Row],[příjmení a jméno]]="start. č. nebylo registrováno!","-",IF(VLOOKUP(Tabulka4[[#This Row],[start. č.]],'3. REGISTRACE'!B:G,6,0)=0,"-",VLOOKUP(Tabulka4[[#This Row],[start. č.]],'3. REGISTRACE'!B:G,6,0))))</f>
        <v>-</v>
      </c>
      <c r="M236" s="44" t="str">
        <f>IF(Tabulka4[[#This Row],[kategorie]]="-","-",COUNTIFS(G$10:G236,Tabulka4[[#This Row],[m/ž]],L$10:L236,Tabulka4[[#This Row],[kategorie]]))</f>
        <v>-</v>
      </c>
    </row>
    <row r="237" spans="2:13" x14ac:dyDescent="0.2">
      <c r="B237" s="44">
        <v>228</v>
      </c>
      <c r="C237" s="45"/>
      <c r="D237" s="21" t="str">
        <f>IF(ISBLANK(Tabulka4[[#This Row],[start. č.]]),"-",IF(ISERROR(VLOOKUP(Tabulka4[[#This Row],[start. č.]],'3. REGISTRACE'!B:F,2,0)),"start. č. nebylo registrováno!",VLOOKUP(Tabulka4[[#This Row],[start. č.]],'3. REGISTRACE'!B:F,2,0)))</f>
        <v>-</v>
      </c>
      <c r="E237" s="18" t="str">
        <f>IF(ISBLANK(Tabulka4[[#This Row],[start. č.]]),"-",IF(ISERROR(VLOOKUP(Tabulka4[[#This Row],[start. č.]],'3. REGISTRACE'!B:F,3,0)),"-",VLOOKUP(Tabulka4[[#This Row],[start. č.]],'3. REGISTRACE'!B:F,3,0)))</f>
        <v>-</v>
      </c>
      <c r="F237" s="46" t="str">
        <f>IF(ISBLANK(Tabulka4[[#This Row],[start. č.]]),"-",IF(Tabulka4[[#This Row],[příjmení a jméno]]="start. č. nebylo registrováno!","-",IF(VLOOKUP(Tabulka4[[#This Row],[start. č.]],'3. REGISTRACE'!B:F,4,0)=0,"-",VLOOKUP(Tabulka4[[#This Row],[start. č.]],'3. REGISTRACE'!B:F,4,0))))</f>
        <v>-</v>
      </c>
      <c r="G237" s="18" t="str">
        <f>IF(ISBLANK(Tabulka4[[#This Row],[start. č.]]),"-",IF(Tabulka4[[#This Row],[příjmení a jméno]]="start. č. nebylo registrováno!","-",IF(VLOOKUP(Tabulka4[[#This Row],[start. č.]],'3. REGISTRACE'!B:F,5,0)=0,"-",VLOOKUP(Tabulka4[[#This Row],[start. č.]],'3. REGISTRACE'!B:F,5,0))))</f>
        <v>-</v>
      </c>
      <c r="H237" s="52"/>
      <c r="I237" s="48"/>
      <c r="J237" s="53"/>
      <c r="K237" s="42">
        <f>TIME(Tabulka4[[#This Row],[hod]],Tabulka4[[#This Row],[min]],Tabulka4[[#This Row],[sek]])</f>
        <v>0</v>
      </c>
      <c r="L237" s="18" t="str">
        <f>IF(ISBLANK(Tabulka4[[#This Row],[start. č.]]),"-",IF(Tabulka4[[#This Row],[příjmení a jméno]]="start. č. nebylo registrováno!","-",IF(VLOOKUP(Tabulka4[[#This Row],[start. č.]],'3. REGISTRACE'!B:G,6,0)=0,"-",VLOOKUP(Tabulka4[[#This Row],[start. č.]],'3. REGISTRACE'!B:G,6,0))))</f>
        <v>-</v>
      </c>
      <c r="M237" s="44" t="str">
        <f>IF(Tabulka4[[#This Row],[kategorie]]="-","-",COUNTIFS(G$10:G237,Tabulka4[[#This Row],[m/ž]],L$10:L237,Tabulka4[[#This Row],[kategorie]]))</f>
        <v>-</v>
      </c>
    </row>
    <row r="238" spans="2:13" x14ac:dyDescent="0.2">
      <c r="B238" s="44">
        <v>229</v>
      </c>
      <c r="C238" s="45"/>
      <c r="D238" s="21" t="str">
        <f>IF(ISBLANK(Tabulka4[[#This Row],[start. č.]]),"-",IF(ISERROR(VLOOKUP(Tabulka4[[#This Row],[start. č.]],'3. REGISTRACE'!B:F,2,0)),"start. č. nebylo registrováno!",VLOOKUP(Tabulka4[[#This Row],[start. č.]],'3. REGISTRACE'!B:F,2,0)))</f>
        <v>-</v>
      </c>
      <c r="E238" s="18" t="str">
        <f>IF(ISBLANK(Tabulka4[[#This Row],[start. č.]]),"-",IF(ISERROR(VLOOKUP(Tabulka4[[#This Row],[start. č.]],'3. REGISTRACE'!B:F,3,0)),"-",VLOOKUP(Tabulka4[[#This Row],[start. č.]],'3. REGISTRACE'!B:F,3,0)))</f>
        <v>-</v>
      </c>
      <c r="F238" s="46" t="str">
        <f>IF(ISBLANK(Tabulka4[[#This Row],[start. č.]]),"-",IF(Tabulka4[[#This Row],[příjmení a jméno]]="start. č. nebylo registrováno!","-",IF(VLOOKUP(Tabulka4[[#This Row],[start. č.]],'3. REGISTRACE'!B:F,4,0)=0,"-",VLOOKUP(Tabulka4[[#This Row],[start. č.]],'3. REGISTRACE'!B:F,4,0))))</f>
        <v>-</v>
      </c>
      <c r="G238" s="18" t="str">
        <f>IF(ISBLANK(Tabulka4[[#This Row],[start. č.]]),"-",IF(Tabulka4[[#This Row],[příjmení a jméno]]="start. č. nebylo registrováno!","-",IF(VLOOKUP(Tabulka4[[#This Row],[start. č.]],'3. REGISTRACE'!B:F,5,0)=0,"-",VLOOKUP(Tabulka4[[#This Row],[start. č.]],'3. REGISTRACE'!B:F,5,0))))</f>
        <v>-</v>
      </c>
      <c r="H238" s="52"/>
      <c r="I238" s="48"/>
      <c r="J238" s="53"/>
      <c r="K238" s="42">
        <f>TIME(Tabulka4[[#This Row],[hod]],Tabulka4[[#This Row],[min]],Tabulka4[[#This Row],[sek]])</f>
        <v>0</v>
      </c>
      <c r="L238" s="18" t="str">
        <f>IF(ISBLANK(Tabulka4[[#This Row],[start. č.]]),"-",IF(Tabulka4[[#This Row],[příjmení a jméno]]="start. č. nebylo registrováno!","-",IF(VLOOKUP(Tabulka4[[#This Row],[start. č.]],'3. REGISTRACE'!B:G,6,0)=0,"-",VLOOKUP(Tabulka4[[#This Row],[start. č.]],'3. REGISTRACE'!B:G,6,0))))</f>
        <v>-</v>
      </c>
      <c r="M238" s="44" t="str">
        <f>IF(Tabulka4[[#This Row],[kategorie]]="-","-",COUNTIFS(G$10:G238,Tabulka4[[#This Row],[m/ž]],L$10:L238,Tabulka4[[#This Row],[kategorie]]))</f>
        <v>-</v>
      </c>
    </row>
    <row r="239" spans="2:13" x14ac:dyDescent="0.2">
      <c r="B239" s="44">
        <v>230</v>
      </c>
      <c r="C239" s="45"/>
      <c r="D239" s="21" t="str">
        <f>IF(ISBLANK(Tabulka4[[#This Row],[start. č.]]),"-",IF(ISERROR(VLOOKUP(Tabulka4[[#This Row],[start. č.]],'3. REGISTRACE'!B:F,2,0)),"start. č. nebylo registrováno!",VLOOKUP(Tabulka4[[#This Row],[start. č.]],'3. REGISTRACE'!B:F,2,0)))</f>
        <v>-</v>
      </c>
      <c r="E239" s="18" t="str">
        <f>IF(ISBLANK(Tabulka4[[#This Row],[start. č.]]),"-",IF(ISERROR(VLOOKUP(Tabulka4[[#This Row],[start. č.]],'3. REGISTRACE'!B:F,3,0)),"-",VLOOKUP(Tabulka4[[#This Row],[start. č.]],'3. REGISTRACE'!B:F,3,0)))</f>
        <v>-</v>
      </c>
      <c r="F239" s="46" t="str">
        <f>IF(ISBLANK(Tabulka4[[#This Row],[start. č.]]),"-",IF(Tabulka4[[#This Row],[příjmení a jméno]]="start. č. nebylo registrováno!","-",IF(VLOOKUP(Tabulka4[[#This Row],[start. č.]],'3. REGISTRACE'!B:F,4,0)=0,"-",VLOOKUP(Tabulka4[[#This Row],[start. č.]],'3. REGISTRACE'!B:F,4,0))))</f>
        <v>-</v>
      </c>
      <c r="G239" s="18" t="str">
        <f>IF(ISBLANK(Tabulka4[[#This Row],[start. č.]]),"-",IF(Tabulka4[[#This Row],[příjmení a jméno]]="start. č. nebylo registrováno!","-",IF(VLOOKUP(Tabulka4[[#This Row],[start. č.]],'3. REGISTRACE'!B:F,5,0)=0,"-",VLOOKUP(Tabulka4[[#This Row],[start. č.]],'3. REGISTRACE'!B:F,5,0))))</f>
        <v>-</v>
      </c>
      <c r="H239" s="52"/>
      <c r="I239" s="48"/>
      <c r="J239" s="53"/>
      <c r="K239" s="42">
        <f>TIME(Tabulka4[[#This Row],[hod]],Tabulka4[[#This Row],[min]],Tabulka4[[#This Row],[sek]])</f>
        <v>0</v>
      </c>
      <c r="L239" s="18" t="str">
        <f>IF(ISBLANK(Tabulka4[[#This Row],[start. č.]]),"-",IF(Tabulka4[[#This Row],[příjmení a jméno]]="start. č. nebylo registrováno!","-",IF(VLOOKUP(Tabulka4[[#This Row],[start. č.]],'3. REGISTRACE'!B:G,6,0)=0,"-",VLOOKUP(Tabulka4[[#This Row],[start. č.]],'3. REGISTRACE'!B:G,6,0))))</f>
        <v>-</v>
      </c>
      <c r="M239" s="44" t="str">
        <f>IF(Tabulka4[[#This Row],[kategorie]]="-","-",COUNTIFS(G$10:G239,Tabulka4[[#This Row],[m/ž]],L$10:L239,Tabulka4[[#This Row],[kategorie]]))</f>
        <v>-</v>
      </c>
    </row>
    <row r="240" spans="2:13" x14ac:dyDescent="0.2">
      <c r="B240" s="44">
        <v>231</v>
      </c>
      <c r="C240" s="45"/>
      <c r="D240" s="21" t="str">
        <f>IF(ISBLANK(Tabulka4[[#This Row],[start. č.]]),"-",IF(ISERROR(VLOOKUP(Tabulka4[[#This Row],[start. č.]],'3. REGISTRACE'!B:F,2,0)),"start. č. nebylo registrováno!",VLOOKUP(Tabulka4[[#This Row],[start. č.]],'3. REGISTRACE'!B:F,2,0)))</f>
        <v>-</v>
      </c>
      <c r="E240" s="18" t="str">
        <f>IF(ISBLANK(Tabulka4[[#This Row],[start. č.]]),"-",IF(ISERROR(VLOOKUP(Tabulka4[[#This Row],[start. č.]],'3. REGISTRACE'!B:F,3,0)),"-",VLOOKUP(Tabulka4[[#This Row],[start. č.]],'3. REGISTRACE'!B:F,3,0)))</f>
        <v>-</v>
      </c>
      <c r="F240" s="46" t="str">
        <f>IF(ISBLANK(Tabulka4[[#This Row],[start. č.]]),"-",IF(Tabulka4[[#This Row],[příjmení a jméno]]="start. č. nebylo registrováno!","-",IF(VLOOKUP(Tabulka4[[#This Row],[start. č.]],'3. REGISTRACE'!B:F,4,0)=0,"-",VLOOKUP(Tabulka4[[#This Row],[start. č.]],'3. REGISTRACE'!B:F,4,0))))</f>
        <v>-</v>
      </c>
      <c r="G240" s="18" t="str">
        <f>IF(ISBLANK(Tabulka4[[#This Row],[start. č.]]),"-",IF(Tabulka4[[#This Row],[příjmení a jméno]]="start. č. nebylo registrováno!","-",IF(VLOOKUP(Tabulka4[[#This Row],[start. č.]],'3. REGISTRACE'!B:F,5,0)=0,"-",VLOOKUP(Tabulka4[[#This Row],[start. č.]],'3. REGISTRACE'!B:F,5,0))))</f>
        <v>-</v>
      </c>
      <c r="H240" s="52"/>
      <c r="I240" s="48"/>
      <c r="J240" s="53"/>
      <c r="K240" s="42">
        <f>TIME(Tabulka4[[#This Row],[hod]],Tabulka4[[#This Row],[min]],Tabulka4[[#This Row],[sek]])</f>
        <v>0</v>
      </c>
      <c r="L240" s="18" t="str">
        <f>IF(ISBLANK(Tabulka4[[#This Row],[start. č.]]),"-",IF(Tabulka4[[#This Row],[příjmení a jméno]]="start. č. nebylo registrováno!","-",IF(VLOOKUP(Tabulka4[[#This Row],[start. č.]],'3. REGISTRACE'!B:G,6,0)=0,"-",VLOOKUP(Tabulka4[[#This Row],[start. č.]],'3. REGISTRACE'!B:G,6,0))))</f>
        <v>-</v>
      </c>
      <c r="M240" s="44" t="str">
        <f>IF(Tabulka4[[#This Row],[kategorie]]="-","-",COUNTIFS(G$10:G240,Tabulka4[[#This Row],[m/ž]],L$10:L240,Tabulka4[[#This Row],[kategorie]]))</f>
        <v>-</v>
      </c>
    </row>
    <row r="241" spans="2:13" x14ac:dyDescent="0.2">
      <c r="B241" s="44">
        <v>232</v>
      </c>
      <c r="C241" s="45"/>
      <c r="D241" s="21" t="str">
        <f>IF(ISBLANK(Tabulka4[[#This Row],[start. č.]]),"-",IF(ISERROR(VLOOKUP(Tabulka4[[#This Row],[start. č.]],'3. REGISTRACE'!B:F,2,0)),"start. č. nebylo registrováno!",VLOOKUP(Tabulka4[[#This Row],[start. č.]],'3. REGISTRACE'!B:F,2,0)))</f>
        <v>-</v>
      </c>
      <c r="E241" s="18" t="str">
        <f>IF(ISBLANK(Tabulka4[[#This Row],[start. č.]]),"-",IF(ISERROR(VLOOKUP(Tabulka4[[#This Row],[start. č.]],'3. REGISTRACE'!B:F,3,0)),"-",VLOOKUP(Tabulka4[[#This Row],[start. č.]],'3. REGISTRACE'!B:F,3,0)))</f>
        <v>-</v>
      </c>
      <c r="F241" s="46" t="str">
        <f>IF(ISBLANK(Tabulka4[[#This Row],[start. č.]]),"-",IF(Tabulka4[[#This Row],[příjmení a jméno]]="start. č. nebylo registrováno!","-",IF(VLOOKUP(Tabulka4[[#This Row],[start. č.]],'3. REGISTRACE'!B:F,4,0)=0,"-",VLOOKUP(Tabulka4[[#This Row],[start. č.]],'3. REGISTRACE'!B:F,4,0))))</f>
        <v>-</v>
      </c>
      <c r="G241" s="18" t="str">
        <f>IF(ISBLANK(Tabulka4[[#This Row],[start. č.]]),"-",IF(Tabulka4[[#This Row],[příjmení a jméno]]="start. č. nebylo registrováno!","-",IF(VLOOKUP(Tabulka4[[#This Row],[start. č.]],'3. REGISTRACE'!B:F,5,0)=0,"-",VLOOKUP(Tabulka4[[#This Row],[start. č.]],'3. REGISTRACE'!B:F,5,0))))</f>
        <v>-</v>
      </c>
      <c r="H241" s="52"/>
      <c r="I241" s="48"/>
      <c r="J241" s="53"/>
      <c r="K241" s="42">
        <f>TIME(Tabulka4[[#This Row],[hod]],Tabulka4[[#This Row],[min]],Tabulka4[[#This Row],[sek]])</f>
        <v>0</v>
      </c>
      <c r="L241" s="18" t="str">
        <f>IF(ISBLANK(Tabulka4[[#This Row],[start. č.]]),"-",IF(Tabulka4[[#This Row],[příjmení a jméno]]="start. č. nebylo registrováno!","-",IF(VLOOKUP(Tabulka4[[#This Row],[start. č.]],'3. REGISTRACE'!B:G,6,0)=0,"-",VLOOKUP(Tabulka4[[#This Row],[start. č.]],'3. REGISTRACE'!B:G,6,0))))</f>
        <v>-</v>
      </c>
      <c r="M241" s="44" t="str">
        <f>IF(Tabulka4[[#This Row],[kategorie]]="-","-",COUNTIFS(G$10:G241,Tabulka4[[#This Row],[m/ž]],L$10:L241,Tabulka4[[#This Row],[kategorie]]))</f>
        <v>-</v>
      </c>
    </row>
    <row r="242" spans="2:13" x14ac:dyDescent="0.2">
      <c r="B242" s="44">
        <v>233</v>
      </c>
      <c r="C242" s="45"/>
      <c r="D242" s="21" t="str">
        <f>IF(ISBLANK(Tabulka4[[#This Row],[start. č.]]),"-",IF(ISERROR(VLOOKUP(Tabulka4[[#This Row],[start. č.]],'3. REGISTRACE'!B:F,2,0)),"start. č. nebylo registrováno!",VLOOKUP(Tabulka4[[#This Row],[start. č.]],'3. REGISTRACE'!B:F,2,0)))</f>
        <v>-</v>
      </c>
      <c r="E242" s="18" t="str">
        <f>IF(ISBLANK(Tabulka4[[#This Row],[start. č.]]),"-",IF(ISERROR(VLOOKUP(Tabulka4[[#This Row],[start. č.]],'3. REGISTRACE'!B:F,3,0)),"-",VLOOKUP(Tabulka4[[#This Row],[start. č.]],'3. REGISTRACE'!B:F,3,0)))</f>
        <v>-</v>
      </c>
      <c r="F242" s="46" t="str">
        <f>IF(ISBLANK(Tabulka4[[#This Row],[start. č.]]),"-",IF(Tabulka4[[#This Row],[příjmení a jméno]]="start. č. nebylo registrováno!","-",IF(VLOOKUP(Tabulka4[[#This Row],[start. č.]],'3. REGISTRACE'!B:F,4,0)=0,"-",VLOOKUP(Tabulka4[[#This Row],[start. č.]],'3. REGISTRACE'!B:F,4,0))))</f>
        <v>-</v>
      </c>
      <c r="G242" s="18" t="str">
        <f>IF(ISBLANK(Tabulka4[[#This Row],[start. č.]]),"-",IF(Tabulka4[[#This Row],[příjmení a jméno]]="start. č. nebylo registrováno!","-",IF(VLOOKUP(Tabulka4[[#This Row],[start. č.]],'3. REGISTRACE'!B:F,5,0)=0,"-",VLOOKUP(Tabulka4[[#This Row],[start. č.]],'3. REGISTRACE'!B:F,5,0))))</f>
        <v>-</v>
      </c>
      <c r="H242" s="52"/>
      <c r="I242" s="48"/>
      <c r="J242" s="53"/>
      <c r="K242" s="42">
        <f>TIME(Tabulka4[[#This Row],[hod]],Tabulka4[[#This Row],[min]],Tabulka4[[#This Row],[sek]])</f>
        <v>0</v>
      </c>
      <c r="L242" s="18" t="str">
        <f>IF(ISBLANK(Tabulka4[[#This Row],[start. č.]]),"-",IF(Tabulka4[[#This Row],[příjmení a jméno]]="start. č. nebylo registrováno!","-",IF(VLOOKUP(Tabulka4[[#This Row],[start. č.]],'3. REGISTRACE'!B:G,6,0)=0,"-",VLOOKUP(Tabulka4[[#This Row],[start. č.]],'3. REGISTRACE'!B:G,6,0))))</f>
        <v>-</v>
      </c>
      <c r="M242" s="44" t="str">
        <f>IF(Tabulka4[[#This Row],[kategorie]]="-","-",COUNTIFS(G$10:G242,Tabulka4[[#This Row],[m/ž]],L$10:L242,Tabulka4[[#This Row],[kategorie]]))</f>
        <v>-</v>
      </c>
    </row>
    <row r="243" spans="2:13" x14ac:dyDescent="0.2">
      <c r="B243" s="44">
        <v>234</v>
      </c>
      <c r="C243" s="45"/>
      <c r="D243" s="21" t="str">
        <f>IF(ISBLANK(Tabulka4[[#This Row],[start. č.]]),"-",IF(ISERROR(VLOOKUP(Tabulka4[[#This Row],[start. č.]],'3. REGISTRACE'!B:F,2,0)),"start. č. nebylo registrováno!",VLOOKUP(Tabulka4[[#This Row],[start. č.]],'3. REGISTRACE'!B:F,2,0)))</f>
        <v>-</v>
      </c>
      <c r="E243" s="18" t="str">
        <f>IF(ISBLANK(Tabulka4[[#This Row],[start. č.]]),"-",IF(ISERROR(VLOOKUP(Tabulka4[[#This Row],[start. č.]],'3. REGISTRACE'!B:F,3,0)),"-",VLOOKUP(Tabulka4[[#This Row],[start. č.]],'3. REGISTRACE'!B:F,3,0)))</f>
        <v>-</v>
      </c>
      <c r="F243" s="46" t="str">
        <f>IF(ISBLANK(Tabulka4[[#This Row],[start. č.]]),"-",IF(Tabulka4[[#This Row],[příjmení a jméno]]="start. č. nebylo registrováno!","-",IF(VLOOKUP(Tabulka4[[#This Row],[start. č.]],'3. REGISTRACE'!B:F,4,0)=0,"-",VLOOKUP(Tabulka4[[#This Row],[start. č.]],'3. REGISTRACE'!B:F,4,0))))</f>
        <v>-</v>
      </c>
      <c r="G243" s="18" t="str">
        <f>IF(ISBLANK(Tabulka4[[#This Row],[start. č.]]),"-",IF(Tabulka4[[#This Row],[příjmení a jméno]]="start. č. nebylo registrováno!","-",IF(VLOOKUP(Tabulka4[[#This Row],[start. č.]],'3. REGISTRACE'!B:F,5,0)=0,"-",VLOOKUP(Tabulka4[[#This Row],[start. č.]],'3. REGISTRACE'!B:F,5,0))))</f>
        <v>-</v>
      </c>
      <c r="H243" s="52"/>
      <c r="I243" s="48"/>
      <c r="J243" s="53"/>
      <c r="K243" s="42">
        <f>TIME(Tabulka4[[#This Row],[hod]],Tabulka4[[#This Row],[min]],Tabulka4[[#This Row],[sek]])</f>
        <v>0</v>
      </c>
      <c r="L243" s="18" t="str">
        <f>IF(ISBLANK(Tabulka4[[#This Row],[start. č.]]),"-",IF(Tabulka4[[#This Row],[příjmení a jméno]]="start. č. nebylo registrováno!","-",IF(VLOOKUP(Tabulka4[[#This Row],[start. č.]],'3. REGISTRACE'!B:G,6,0)=0,"-",VLOOKUP(Tabulka4[[#This Row],[start. č.]],'3. REGISTRACE'!B:G,6,0))))</f>
        <v>-</v>
      </c>
      <c r="M243" s="44" t="str">
        <f>IF(Tabulka4[[#This Row],[kategorie]]="-","-",COUNTIFS(G$10:G243,Tabulka4[[#This Row],[m/ž]],L$10:L243,Tabulka4[[#This Row],[kategorie]]))</f>
        <v>-</v>
      </c>
    </row>
    <row r="244" spans="2:13" x14ac:dyDescent="0.2">
      <c r="B244" s="44">
        <v>235</v>
      </c>
      <c r="C244" s="45"/>
      <c r="D244" s="21" t="str">
        <f>IF(ISBLANK(Tabulka4[[#This Row],[start. č.]]),"-",IF(ISERROR(VLOOKUP(Tabulka4[[#This Row],[start. č.]],'3. REGISTRACE'!B:F,2,0)),"start. č. nebylo registrováno!",VLOOKUP(Tabulka4[[#This Row],[start. č.]],'3. REGISTRACE'!B:F,2,0)))</f>
        <v>-</v>
      </c>
      <c r="E244" s="18" t="str">
        <f>IF(ISBLANK(Tabulka4[[#This Row],[start. č.]]),"-",IF(ISERROR(VLOOKUP(Tabulka4[[#This Row],[start. č.]],'3. REGISTRACE'!B:F,3,0)),"-",VLOOKUP(Tabulka4[[#This Row],[start. č.]],'3. REGISTRACE'!B:F,3,0)))</f>
        <v>-</v>
      </c>
      <c r="F244" s="46" t="str">
        <f>IF(ISBLANK(Tabulka4[[#This Row],[start. č.]]),"-",IF(Tabulka4[[#This Row],[příjmení a jméno]]="start. č. nebylo registrováno!","-",IF(VLOOKUP(Tabulka4[[#This Row],[start. č.]],'3. REGISTRACE'!B:F,4,0)=0,"-",VLOOKUP(Tabulka4[[#This Row],[start. č.]],'3. REGISTRACE'!B:F,4,0))))</f>
        <v>-</v>
      </c>
      <c r="G244" s="18" t="str">
        <f>IF(ISBLANK(Tabulka4[[#This Row],[start. č.]]),"-",IF(Tabulka4[[#This Row],[příjmení a jméno]]="start. č. nebylo registrováno!","-",IF(VLOOKUP(Tabulka4[[#This Row],[start. č.]],'3. REGISTRACE'!B:F,5,0)=0,"-",VLOOKUP(Tabulka4[[#This Row],[start. č.]],'3. REGISTRACE'!B:F,5,0))))</f>
        <v>-</v>
      </c>
      <c r="H244" s="52"/>
      <c r="I244" s="48"/>
      <c r="J244" s="53"/>
      <c r="K244" s="42">
        <f>TIME(Tabulka4[[#This Row],[hod]],Tabulka4[[#This Row],[min]],Tabulka4[[#This Row],[sek]])</f>
        <v>0</v>
      </c>
      <c r="L244" s="18" t="str">
        <f>IF(ISBLANK(Tabulka4[[#This Row],[start. č.]]),"-",IF(Tabulka4[[#This Row],[příjmení a jméno]]="start. č. nebylo registrováno!","-",IF(VLOOKUP(Tabulka4[[#This Row],[start. č.]],'3. REGISTRACE'!B:G,6,0)=0,"-",VLOOKUP(Tabulka4[[#This Row],[start. č.]],'3. REGISTRACE'!B:G,6,0))))</f>
        <v>-</v>
      </c>
      <c r="M244" s="44" t="str">
        <f>IF(Tabulka4[[#This Row],[kategorie]]="-","-",COUNTIFS(G$10:G244,Tabulka4[[#This Row],[m/ž]],L$10:L244,Tabulka4[[#This Row],[kategorie]]))</f>
        <v>-</v>
      </c>
    </row>
    <row r="245" spans="2:13" x14ac:dyDescent="0.2">
      <c r="B245" s="44">
        <v>236</v>
      </c>
      <c r="C245" s="45"/>
      <c r="D245" s="21" t="str">
        <f>IF(ISBLANK(Tabulka4[[#This Row],[start. č.]]),"-",IF(ISERROR(VLOOKUP(Tabulka4[[#This Row],[start. č.]],'3. REGISTRACE'!B:F,2,0)),"start. č. nebylo registrováno!",VLOOKUP(Tabulka4[[#This Row],[start. č.]],'3. REGISTRACE'!B:F,2,0)))</f>
        <v>-</v>
      </c>
      <c r="E245" s="18" t="str">
        <f>IF(ISBLANK(Tabulka4[[#This Row],[start. č.]]),"-",IF(ISERROR(VLOOKUP(Tabulka4[[#This Row],[start. č.]],'3. REGISTRACE'!B:F,3,0)),"-",VLOOKUP(Tabulka4[[#This Row],[start. č.]],'3. REGISTRACE'!B:F,3,0)))</f>
        <v>-</v>
      </c>
      <c r="F245" s="46" t="str">
        <f>IF(ISBLANK(Tabulka4[[#This Row],[start. č.]]),"-",IF(Tabulka4[[#This Row],[příjmení a jméno]]="start. č. nebylo registrováno!","-",IF(VLOOKUP(Tabulka4[[#This Row],[start. č.]],'3. REGISTRACE'!B:F,4,0)=0,"-",VLOOKUP(Tabulka4[[#This Row],[start. č.]],'3. REGISTRACE'!B:F,4,0))))</f>
        <v>-</v>
      </c>
      <c r="G245" s="18" t="str">
        <f>IF(ISBLANK(Tabulka4[[#This Row],[start. č.]]),"-",IF(Tabulka4[[#This Row],[příjmení a jméno]]="start. č. nebylo registrováno!","-",IF(VLOOKUP(Tabulka4[[#This Row],[start. č.]],'3. REGISTRACE'!B:F,5,0)=0,"-",VLOOKUP(Tabulka4[[#This Row],[start. č.]],'3. REGISTRACE'!B:F,5,0))))</f>
        <v>-</v>
      </c>
      <c r="H245" s="52"/>
      <c r="I245" s="48"/>
      <c r="J245" s="53"/>
      <c r="K245" s="42">
        <f>TIME(Tabulka4[[#This Row],[hod]],Tabulka4[[#This Row],[min]],Tabulka4[[#This Row],[sek]])</f>
        <v>0</v>
      </c>
      <c r="L245" s="18" t="str">
        <f>IF(ISBLANK(Tabulka4[[#This Row],[start. č.]]),"-",IF(Tabulka4[[#This Row],[příjmení a jméno]]="start. č. nebylo registrováno!","-",IF(VLOOKUP(Tabulka4[[#This Row],[start. č.]],'3. REGISTRACE'!B:G,6,0)=0,"-",VLOOKUP(Tabulka4[[#This Row],[start. č.]],'3. REGISTRACE'!B:G,6,0))))</f>
        <v>-</v>
      </c>
      <c r="M245" s="44" t="str">
        <f>IF(Tabulka4[[#This Row],[kategorie]]="-","-",COUNTIFS(G$10:G245,Tabulka4[[#This Row],[m/ž]],L$10:L245,Tabulka4[[#This Row],[kategorie]]))</f>
        <v>-</v>
      </c>
    </row>
    <row r="246" spans="2:13" x14ac:dyDescent="0.2">
      <c r="B246" s="44">
        <v>237</v>
      </c>
      <c r="C246" s="45"/>
      <c r="D246" s="21" t="str">
        <f>IF(ISBLANK(Tabulka4[[#This Row],[start. č.]]),"-",IF(ISERROR(VLOOKUP(Tabulka4[[#This Row],[start. č.]],'3. REGISTRACE'!B:F,2,0)),"start. č. nebylo registrováno!",VLOOKUP(Tabulka4[[#This Row],[start. č.]],'3. REGISTRACE'!B:F,2,0)))</f>
        <v>-</v>
      </c>
      <c r="E246" s="18" t="str">
        <f>IF(ISBLANK(Tabulka4[[#This Row],[start. č.]]),"-",IF(ISERROR(VLOOKUP(Tabulka4[[#This Row],[start. č.]],'3. REGISTRACE'!B:F,3,0)),"-",VLOOKUP(Tabulka4[[#This Row],[start. č.]],'3. REGISTRACE'!B:F,3,0)))</f>
        <v>-</v>
      </c>
      <c r="F246" s="46" t="str">
        <f>IF(ISBLANK(Tabulka4[[#This Row],[start. č.]]),"-",IF(Tabulka4[[#This Row],[příjmení a jméno]]="start. č. nebylo registrováno!","-",IF(VLOOKUP(Tabulka4[[#This Row],[start. č.]],'3. REGISTRACE'!B:F,4,0)=0,"-",VLOOKUP(Tabulka4[[#This Row],[start. č.]],'3. REGISTRACE'!B:F,4,0))))</f>
        <v>-</v>
      </c>
      <c r="G246" s="18" t="str">
        <f>IF(ISBLANK(Tabulka4[[#This Row],[start. č.]]),"-",IF(Tabulka4[[#This Row],[příjmení a jméno]]="start. č. nebylo registrováno!","-",IF(VLOOKUP(Tabulka4[[#This Row],[start. č.]],'3. REGISTRACE'!B:F,5,0)=0,"-",VLOOKUP(Tabulka4[[#This Row],[start. č.]],'3. REGISTRACE'!B:F,5,0))))</f>
        <v>-</v>
      </c>
      <c r="H246" s="52"/>
      <c r="I246" s="48"/>
      <c r="J246" s="53"/>
      <c r="K246" s="42">
        <f>TIME(Tabulka4[[#This Row],[hod]],Tabulka4[[#This Row],[min]],Tabulka4[[#This Row],[sek]])</f>
        <v>0</v>
      </c>
      <c r="L246" s="18" t="str">
        <f>IF(ISBLANK(Tabulka4[[#This Row],[start. č.]]),"-",IF(Tabulka4[[#This Row],[příjmení a jméno]]="start. č. nebylo registrováno!","-",IF(VLOOKUP(Tabulka4[[#This Row],[start. č.]],'3. REGISTRACE'!B:G,6,0)=0,"-",VLOOKUP(Tabulka4[[#This Row],[start. č.]],'3. REGISTRACE'!B:G,6,0))))</f>
        <v>-</v>
      </c>
      <c r="M246" s="44" t="str">
        <f>IF(Tabulka4[[#This Row],[kategorie]]="-","-",COUNTIFS(G$10:G246,Tabulka4[[#This Row],[m/ž]],L$10:L246,Tabulka4[[#This Row],[kategorie]]))</f>
        <v>-</v>
      </c>
    </row>
    <row r="247" spans="2:13" x14ac:dyDescent="0.2">
      <c r="B247" s="44">
        <v>238</v>
      </c>
      <c r="C247" s="45"/>
      <c r="D247" s="21" t="str">
        <f>IF(ISBLANK(Tabulka4[[#This Row],[start. č.]]),"-",IF(ISERROR(VLOOKUP(Tabulka4[[#This Row],[start. č.]],'3. REGISTRACE'!B:F,2,0)),"start. č. nebylo registrováno!",VLOOKUP(Tabulka4[[#This Row],[start. č.]],'3. REGISTRACE'!B:F,2,0)))</f>
        <v>-</v>
      </c>
      <c r="E247" s="18" t="str">
        <f>IF(ISBLANK(Tabulka4[[#This Row],[start. č.]]),"-",IF(ISERROR(VLOOKUP(Tabulka4[[#This Row],[start. č.]],'3. REGISTRACE'!B:F,3,0)),"-",VLOOKUP(Tabulka4[[#This Row],[start. č.]],'3. REGISTRACE'!B:F,3,0)))</f>
        <v>-</v>
      </c>
      <c r="F247" s="46" t="str">
        <f>IF(ISBLANK(Tabulka4[[#This Row],[start. č.]]),"-",IF(Tabulka4[[#This Row],[příjmení a jméno]]="start. č. nebylo registrováno!","-",IF(VLOOKUP(Tabulka4[[#This Row],[start. č.]],'3. REGISTRACE'!B:F,4,0)=0,"-",VLOOKUP(Tabulka4[[#This Row],[start. č.]],'3. REGISTRACE'!B:F,4,0))))</f>
        <v>-</v>
      </c>
      <c r="G247" s="18" t="str">
        <f>IF(ISBLANK(Tabulka4[[#This Row],[start. č.]]),"-",IF(Tabulka4[[#This Row],[příjmení a jméno]]="start. č. nebylo registrováno!","-",IF(VLOOKUP(Tabulka4[[#This Row],[start. č.]],'3. REGISTRACE'!B:F,5,0)=0,"-",VLOOKUP(Tabulka4[[#This Row],[start. č.]],'3. REGISTRACE'!B:F,5,0))))</f>
        <v>-</v>
      </c>
      <c r="H247" s="52"/>
      <c r="I247" s="48"/>
      <c r="J247" s="53"/>
      <c r="K247" s="42">
        <f>TIME(Tabulka4[[#This Row],[hod]],Tabulka4[[#This Row],[min]],Tabulka4[[#This Row],[sek]])</f>
        <v>0</v>
      </c>
      <c r="L247" s="18" t="str">
        <f>IF(ISBLANK(Tabulka4[[#This Row],[start. č.]]),"-",IF(Tabulka4[[#This Row],[příjmení a jméno]]="start. č. nebylo registrováno!","-",IF(VLOOKUP(Tabulka4[[#This Row],[start. č.]],'3. REGISTRACE'!B:G,6,0)=0,"-",VLOOKUP(Tabulka4[[#This Row],[start. č.]],'3. REGISTRACE'!B:G,6,0))))</f>
        <v>-</v>
      </c>
      <c r="M247" s="44" t="str">
        <f>IF(Tabulka4[[#This Row],[kategorie]]="-","-",COUNTIFS(G$10:G247,Tabulka4[[#This Row],[m/ž]],L$10:L247,Tabulka4[[#This Row],[kategorie]]))</f>
        <v>-</v>
      </c>
    </row>
    <row r="248" spans="2:13" x14ac:dyDescent="0.2">
      <c r="B248" s="44">
        <v>239</v>
      </c>
      <c r="C248" s="45"/>
      <c r="D248" s="21" t="str">
        <f>IF(ISBLANK(Tabulka4[[#This Row],[start. č.]]),"-",IF(ISERROR(VLOOKUP(Tabulka4[[#This Row],[start. č.]],'3. REGISTRACE'!B:F,2,0)),"start. č. nebylo registrováno!",VLOOKUP(Tabulka4[[#This Row],[start. č.]],'3. REGISTRACE'!B:F,2,0)))</f>
        <v>-</v>
      </c>
      <c r="E248" s="18" t="str">
        <f>IF(ISBLANK(Tabulka4[[#This Row],[start. č.]]),"-",IF(ISERROR(VLOOKUP(Tabulka4[[#This Row],[start. č.]],'3. REGISTRACE'!B:F,3,0)),"-",VLOOKUP(Tabulka4[[#This Row],[start. č.]],'3. REGISTRACE'!B:F,3,0)))</f>
        <v>-</v>
      </c>
      <c r="F248" s="46" t="str">
        <f>IF(ISBLANK(Tabulka4[[#This Row],[start. č.]]),"-",IF(Tabulka4[[#This Row],[příjmení a jméno]]="start. č. nebylo registrováno!","-",IF(VLOOKUP(Tabulka4[[#This Row],[start. č.]],'3. REGISTRACE'!B:F,4,0)=0,"-",VLOOKUP(Tabulka4[[#This Row],[start. č.]],'3. REGISTRACE'!B:F,4,0))))</f>
        <v>-</v>
      </c>
      <c r="G248" s="18" t="str">
        <f>IF(ISBLANK(Tabulka4[[#This Row],[start. č.]]),"-",IF(Tabulka4[[#This Row],[příjmení a jméno]]="start. č. nebylo registrováno!","-",IF(VLOOKUP(Tabulka4[[#This Row],[start. č.]],'3. REGISTRACE'!B:F,5,0)=0,"-",VLOOKUP(Tabulka4[[#This Row],[start. č.]],'3. REGISTRACE'!B:F,5,0))))</f>
        <v>-</v>
      </c>
      <c r="H248" s="52"/>
      <c r="I248" s="48"/>
      <c r="J248" s="53"/>
      <c r="K248" s="42">
        <f>TIME(Tabulka4[[#This Row],[hod]],Tabulka4[[#This Row],[min]],Tabulka4[[#This Row],[sek]])</f>
        <v>0</v>
      </c>
      <c r="L248" s="18" t="str">
        <f>IF(ISBLANK(Tabulka4[[#This Row],[start. č.]]),"-",IF(Tabulka4[[#This Row],[příjmení a jméno]]="start. č. nebylo registrováno!","-",IF(VLOOKUP(Tabulka4[[#This Row],[start. č.]],'3. REGISTRACE'!B:G,6,0)=0,"-",VLOOKUP(Tabulka4[[#This Row],[start. č.]],'3. REGISTRACE'!B:G,6,0))))</f>
        <v>-</v>
      </c>
      <c r="M248" s="44" t="str">
        <f>IF(Tabulka4[[#This Row],[kategorie]]="-","-",COUNTIFS(G$10:G248,Tabulka4[[#This Row],[m/ž]],L$10:L248,Tabulka4[[#This Row],[kategorie]]))</f>
        <v>-</v>
      </c>
    </row>
    <row r="249" spans="2:13" x14ac:dyDescent="0.2">
      <c r="B249" s="44">
        <v>240</v>
      </c>
      <c r="C249" s="45"/>
      <c r="D249" s="21" t="str">
        <f>IF(ISBLANK(Tabulka4[[#This Row],[start. č.]]),"-",IF(ISERROR(VLOOKUP(Tabulka4[[#This Row],[start. č.]],'3. REGISTRACE'!B:F,2,0)),"start. č. nebylo registrováno!",VLOOKUP(Tabulka4[[#This Row],[start. č.]],'3. REGISTRACE'!B:F,2,0)))</f>
        <v>-</v>
      </c>
      <c r="E249" s="18" t="str">
        <f>IF(ISBLANK(Tabulka4[[#This Row],[start. č.]]),"-",IF(ISERROR(VLOOKUP(Tabulka4[[#This Row],[start. č.]],'3. REGISTRACE'!B:F,3,0)),"-",VLOOKUP(Tabulka4[[#This Row],[start. č.]],'3. REGISTRACE'!B:F,3,0)))</f>
        <v>-</v>
      </c>
      <c r="F249" s="46" t="str">
        <f>IF(ISBLANK(Tabulka4[[#This Row],[start. č.]]),"-",IF(Tabulka4[[#This Row],[příjmení a jméno]]="start. č. nebylo registrováno!","-",IF(VLOOKUP(Tabulka4[[#This Row],[start. č.]],'3. REGISTRACE'!B:F,4,0)=0,"-",VLOOKUP(Tabulka4[[#This Row],[start. č.]],'3. REGISTRACE'!B:F,4,0))))</f>
        <v>-</v>
      </c>
      <c r="G249" s="18" t="str">
        <f>IF(ISBLANK(Tabulka4[[#This Row],[start. č.]]),"-",IF(Tabulka4[[#This Row],[příjmení a jméno]]="start. č. nebylo registrováno!","-",IF(VLOOKUP(Tabulka4[[#This Row],[start. č.]],'3. REGISTRACE'!B:F,5,0)=0,"-",VLOOKUP(Tabulka4[[#This Row],[start. č.]],'3. REGISTRACE'!B:F,5,0))))</f>
        <v>-</v>
      </c>
      <c r="H249" s="52"/>
      <c r="I249" s="48"/>
      <c r="J249" s="53"/>
      <c r="K249" s="42">
        <f>TIME(Tabulka4[[#This Row],[hod]],Tabulka4[[#This Row],[min]],Tabulka4[[#This Row],[sek]])</f>
        <v>0</v>
      </c>
      <c r="L249" s="18" t="str">
        <f>IF(ISBLANK(Tabulka4[[#This Row],[start. č.]]),"-",IF(Tabulka4[[#This Row],[příjmení a jméno]]="start. č. nebylo registrováno!","-",IF(VLOOKUP(Tabulka4[[#This Row],[start. č.]],'3. REGISTRACE'!B:G,6,0)=0,"-",VLOOKUP(Tabulka4[[#This Row],[start. č.]],'3. REGISTRACE'!B:G,6,0))))</f>
        <v>-</v>
      </c>
      <c r="M249" s="44" t="str">
        <f>IF(Tabulka4[[#This Row],[kategorie]]="-","-",COUNTIFS(G$10:G249,Tabulka4[[#This Row],[m/ž]],L$10:L249,Tabulka4[[#This Row],[kategorie]]))</f>
        <v>-</v>
      </c>
    </row>
    <row r="250" spans="2:13" x14ac:dyDescent="0.2">
      <c r="B250" s="44">
        <v>241</v>
      </c>
      <c r="C250" s="45"/>
      <c r="D250" s="21" t="str">
        <f>IF(ISBLANK(Tabulka4[[#This Row],[start. č.]]),"-",IF(ISERROR(VLOOKUP(Tabulka4[[#This Row],[start. č.]],'3. REGISTRACE'!B:F,2,0)),"start. č. nebylo registrováno!",VLOOKUP(Tabulka4[[#This Row],[start. č.]],'3. REGISTRACE'!B:F,2,0)))</f>
        <v>-</v>
      </c>
      <c r="E250" s="18" t="str">
        <f>IF(ISBLANK(Tabulka4[[#This Row],[start. č.]]),"-",IF(ISERROR(VLOOKUP(Tabulka4[[#This Row],[start. č.]],'3. REGISTRACE'!B:F,3,0)),"-",VLOOKUP(Tabulka4[[#This Row],[start. č.]],'3. REGISTRACE'!B:F,3,0)))</f>
        <v>-</v>
      </c>
      <c r="F250" s="46" t="str">
        <f>IF(ISBLANK(Tabulka4[[#This Row],[start. č.]]),"-",IF(Tabulka4[[#This Row],[příjmení a jméno]]="start. č. nebylo registrováno!","-",IF(VLOOKUP(Tabulka4[[#This Row],[start. č.]],'3. REGISTRACE'!B:F,4,0)=0,"-",VLOOKUP(Tabulka4[[#This Row],[start. č.]],'3. REGISTRACE'!B:F,4,0))))</f>
        <v>-</v>
      </c>
      <c r="G250" s="18" t="str">
        <f>IF(ISBLANK(Tabulka4[[#This Row],[start. č.]]),"-",IF(Tabulka4[[#This Row],[příjmení a jméno]]="start. č. nebylo registrováno!","-",IF(VLOOKUP(Tabulka4[[#This Row],[start. č.]],'3. REGISTRACE'!B:F,5,0)=0,"-",VLOOKUP(Tabulka4[[#This Row],[start. č.]],'3. REGISTRACE'!B:F,5,0))))</f>
        <v>-</v>
      </c>
      <c r="H250" s="52"/>
      <c r="I250" s="48"/>
      <c r="J250" s="53"/>
      <c r="K250" s="42">
        <f>TIME(Tabulka4[[#This Row],[hod]],Tabulka4[[#This Row],[min]],Tabulka4[[#This Row],[sek]])</f>
        <v>0</v>
      </c>
      <c r="L250" s="18" t="str">
        <f>IF(ISBLANK(Tabulka4[[#This Row],[start. č.]]),"-",IF(Tabulka4[[#This Row],[příjmení a jméno]]="start. č. nebylo registrováno!","-",IF(VLOOKUP(Tabulka4[[#This Row],[start. č.]],'3. REGISTRACE'!B:G,6,0)=0,"-",VLOOKUP(Tabulka4[[#This Row],[start. č.]],'3. REGISTRACE'!B:G,6,0))))</f>
        <v>-</v>
      </c>
      <c r="M250" s="44" t="str">
        <f>IF(Tabulka4[[#This Row],[kategorie]]="-","-",COUNTIFS(G$10:G250,Tabulka4[[#This Row],[m/ž]],L$10:L250,Tabulka4[[#This Row],[kategorie]]))</f>
        <v>-</v>
      </c>
    </row>
    <row r="251" spans="2:13" x14ac:dyDescent="0.2">
      <c r="B251" s="44">
        <v>242</v>
      </c>
      <c r="C251" s="45"/>
      <c r="D251" s="21" t="str">
        <f>IF(ISBLANK(Tabulka4[[#This Row],[start. č.]]),"-",IF(ISERROR(VLOOKUP(Tabulka4[[#This Row],[start. č.]],'3. REGISTRACE'!B:F,2,0)),"start. č. nebylo registrováno!",VLOOKUP(Tabulka4[[#This Row],[start. č.]],'3. REGISTRACE'!B:F,2,0)))</f>
        <v>-</v>
      </c>
      <c r="E251" s="18" t="str">
        <f>IF(ISBLANK(Tabulka4[[#This Row],[start. č.]]),"-",IF(ISERROR(VLOOKUP(Tabulka4[[#This Row],[start. č.]],'3. REGISTRACE'!B:F,3,0)),"-",VLOOKUP(Tabulka4[[#This Row],[start. č.]],'3. REGISTRACE'!B:F,3,0)))</f>
        <v>-</v>
      </c>
      <c r="F251" s="46" t="str">
        <f>IF(ISBLANK(Tabulka4[[#This Row],[start. č.]]),"-",IF(Tabulka4[[#This Row],[příjmení a jméno]]="start. č. nebylo registrováno!","-",IF(VLOOKUP(Tabulka4[[#This Row],[start. č.]],'3. REGISTRACE'!B:F,4,0)=0,"-",VLOOKUP(Tabulka4[[#This Row],[start. č.]],'3. REGISTRACE'!B:F,4,0))))</f>
        <v>-</v>
      </c>
      <c r="G251" s="18" t="str">
        <f>IF(ISBLANK(Tabulka4[[#This Row],[start. č.]]),"-",IF(Tabulka4[[#This Row],[příjmení a jméno]]="start. č. nebylo registrováno!","-",IF(VLOOKUP(Tabulka4[[#This Row],[start. č.]],'3. REGISTRACE'!B:F,5,0)=0,"-",VLOOKUP(Tabulka4[[#This Row],[start. č.]],'3. REGISTRACE'!B:F,5,0))))</f>
        <v>-</v>
      </c>
      <c r="H251" s="52"/>
      <c r="I251" s="48"/>
      <c r="J251" s="53"/>
      <c r="K251" s="42">
        <f>TIME(Tabulka4[[#This Row],[hod]],Tabulka4[[#This Row],[min]],Tabulka4[[#This Row],[sek]])</f>
        <v>0</v>
      </c>
      <c r="L251" s="18" t="str">
        <f>IF(ISBLANK(Tabulka4[[#This Row],[start. č.]]),"-",IF(Tabulka4[[#This Row],[příjmení a jméno]]="start. č. nebylo registrováno!","-",IF(VLOOKUP(Tabulka4[[#This Row],[start. č.]],'3. REGISTRACE'!B:G,6,0)=0,"-",VLOOKUP(Tabulka4[[#This Row],[start. č.]],'3. REGISTRACE'!B:G,6,0))))</f>
        <v>-</v>
      </c>
      <c r="M251" s="44" t="str">
        <f>IF(Tabulka4[[#This Row],[kategorie]]="-","-",COUNTIFS(G$10:G251,Tabulka4[[#This Row],[m/ž]],L$10:L251,Tabulka4[[#This Row],[kategorie]]))</f>
        <v>-</v>
      </c>
    </row>
    <row r="252" spans="2:13" x14ac:dyDescent="0.2">
      <c r="B252" s="44">
        <v>243</v>
      </c>
      <c r="C252" s="45"/>
      <c r="D252" s="21" t="str">
        <f>IF(ISBLANK(Tabulka4[[#This Row],[start. č.]]),"-",IF(ISERROR(VLOOKUP(Tabulka4[[#This Row],[start. č.]],'3. REGISTRACE'!B:F,2,0)),"start. č. nebylo registrováno!",VLOOKUP(Tabulka4[[#This Row],[start. č.]],'3. REGISTRACE'!B:F,2,0)))</f>
        <v>-</v>
      </c>
      <c r="E252" s="18" t="str">
        <f>IF(ISBLANK(Tabulka4[[#This Row],[start. č.]]),"-",IF(ISERROR(VLOOKUP(Tabulka4[[#This Row],[start. č.]],'3. REGISTRACE'!B:F,3,0)),"-",VLOOKUP(Tabulka4[[#This Row],[start. č.]],'3. REGISTRACE'!B:F,3,0)))</f>
        <v>-</v>
      </c>
      <c r="F252" s="46" t="str">
        <f>IF(ISBLANK(Tabulka4[[#This Row],[start. č.]]),"-",IF(Tabulka4[[#This Row],[příjmení a jméno]]="start. č. nebylo registrováno!","-",IF(VLOOKUP(Tabulka4[[#This Row],[start. č.]],'3. REGISTRACE'!B:F,4,0)=0,"-",VLOOKUP(Tabulka4[[#This Row],[start. č.]],'3. REGISTRACE'!B:F,4,0))))</f>
        <v>-</v>
      </c>
      <c r="G252" s="18" t="str">
        <f>IF(ISBLANK(Tabulka4[[#This Row],[start. č.]]),"-",IF(Tabulka4[[#This Row],[příjmení a jméno]]="start. č. nebylo registrováno!","-",IF(VLOOKUP(Tabulka4[[#This Row],[start. č.]],'3. REGISTRACE'!B:F,5,0)=0,"-",VLOOKUP(Tabulka4[[#This Row],[start. č.]],'3. REGISTRACE'!B:F,5,0))))</f>
        <v>-</v>
      </c>
      <c r="H252" s="52"/>
      <c r="I252" s="48"/>
      <c r="J252" s="53"/>
      <c r="K252" s="42">
        <f>TIME(Tabulka4[[#This Row],[hod]],Tabulka4[[#This Row],[min]],Tabulka4[[#This Row],[sek]])</f>
        <v>0</v>
      </c>
      <c r="L252" s="18" t="str">
        <f>IF(ISBLANK(Tabulka4[[#This Row],[start. č.]]),"-",IF(Tabulka4[[#This Row],[příjmení a jméno]]="start. č. nebylo registrováno!","-",IF(VLOOKUP(Tabulka4[[#This Row],[start. č.]],'3. REGISTRACE'!B:G,6,0)=0,"-",VLOOKUP(Tabulka4[[#This Row],[start. č.]],'3. REGISTRACE'!B:G,6,0))))</f>
        <v>-</v>
      </c>
      <c r="M252" s="44" t="str">
        <f>IF(Tabulka4[[#This Row],[kategorie]]="-","-",COUNTIFS(G$10:G252,Tabulka4[[#This Row],[m/ž]],L$10:L252,Tabulka4[[#This Row],[kategorie]]))</f>
        <v>-</v>
      </c>
    </row>
    <row r="253" spans="2:13" x14ac:dyDescent="0.2">
      <c r="B253" s="44">
        <v>244</v>
      </c>
      <c r="C253" s="45"/>
      <c r="D253" s="21" t="str">
        <f>IF(ISBLANK(Tabulka4[[#This Row],[start. č.]]),"-",IF(ISERROR(VLOOKUP(Tabulka4[[#This Row],[start. č.]],'3. REGISTRACE'!B:F,2,0)),"start. č. nebylo registrováno!",VLOOKUP(Tabulka4[[#This Row],[start. č.]],'3. REGISTRACE'!B:F,2,0)))</f>
        <v>-</v>
      </c>
      <c r="E253" s="18" t="str">
        <f>IF(ISBLANK(Tabulka4[[#This Row],[start. č.]]),"-",IF(ISERROR(VLOOKUP(Tabulka4[[#This Row],[start. č.]],'3. REGISTRACE'!B:F,3,0)),"-",VLOOKUP(Tabulka4[[#This Row],[start. č.]],'3. REGISTRACE'!B:F,3,0)))</f>
        <v>-</v>
      </c>
      <c r="F253" s="46" t="str">
        <f>IF(ISBLANK(Tabulka4[[#This Row],[start. č.]]),"-",IF(Tabulka4[[#This Row],[příjmení a jméno]]="start. č. nebylo registrováno!","-",IF(VLOOKUP(Tabulka4[[#This Row],[start. č.]],'3. REGISTRACE'!B:F,4,0)=0,"-",VLOOKUP(Tabulka4[[#This Row],[start. č.]],'3. REGISTRACE'!B:F,4,0))))</f>
        <v>-</v>
      </c>
      <c r="G253" s="18" t="str">
        <f>IF(ISBLANK(Tabulka4[[#This Row],[start. č.]]),"-",IF(Tabulka4[[#This Row],[příjmení a jméno]]="start. č. nebylo registrováno!","-",IF(VLOOKUP(Tabulka4[[#This Row],[start. č.]],'3. REGISTRACE'!B:F,5,0)=0,"-",VLOOKUP(Tabulka4[[#This Row],[start. č.]],'3. REGISTRACE'!B:F,5,0))))</f>
        <v>-</v>
      </c>
      <c r="H253" s="52"/>
      <c r="I253" s="48"/>
      <c r="J253" s="53"/>
      <c r="K253" s="42">
        <f>TIME(Tabulka4[[#This Row],[hod]],Tabulka4[[#This Row],[min]],Tabulka4[[#This Row],[sek]])</f>
        <v>0</v>
      </c>
      <c r="L253" s="18" t="str">
        <f>IF(ISBLANK(Tabulka4[[#This Row],[start. č.]]),"-",IF(Tabulka4[[#This Row],[příjmení a jméno]]="start. č. nebylo registrováno!","-",IF(VLOOKUP(Tabulka4[[#This Row],[start. č.]],'3. REGISTRACE'!B:G,6,0)=0,"-",VLOOKUP(Tabulka4[[#This Row],[start. č.]],'3. REGISTRACE'!B:G,6,0))))</f>
        <v>-</v>
      </c>
      <c r="M253" s="44" t="str">
        <f>IF(Tabulka4[[#This Row],[kategorie]]="-","-",COUNTIFS(G$10:G253,Tabulka4[[#This Row],[m/ž]],L$10:L253,Tabulka4[[#This Row],[kategorie]]))</f>
        <v>-</v>
      </c>
    </row>
    <row r="254" spans="2:13" x14ac:dyDescent="0.2">
      <c r="B254" s="44">
        <v>245</v>
      </c>
      <c r="C254" s="45"/>
      <c r="D254" s="21" t="str">
        <f>IF(ISBLANK(Tabulka4[[#This Row],[start. č.]]),"-",IF(ISERROR(VLOOKUP(Tabulka4[[#This Row],[start. č.]],'3. REGISTRACE'!B:F,2,0)),"start. č. nebylo registrováno!",VLOOKUP(Tabulka4[[#This Row],[start. č.]],'3. REGISTRACE'!B:F,2,0)))</f>
        <v>-</v>
      </c>
      <c r="E254" s="18" t="str">
        <f>IF(ISBLANK(Tabulka4[[#This Row],[start. č.]]),"-",IF(ISERROR(VLOOKUP(Tabulka4[[#This Row],[start. č.]],'3. REGISTRACE'!B:F,3,0)),"-",VLOOKUP(Tabulka4[[#This Row],[start. č.]],'3. REGISTRACE'!B:F,3,0)))</f>
        <v>-</v>
      </c>
      <c r="F254" s="46" t="str">
        <f>IF(ISBLANK(Tabulka4[[#This Row],[start. č.]]),"-",IF(Tabulka4[[#This Row],[příjmení a jméno]]="start. č. nebylo registrováno!","-",IF(VLOOKUP(Tabulka4[[#This Row],[start. č.]],'3. REGISTRACE'!B:F,4,0)=0,"-",VLOOKUP(Tabulka4[[#This Row],[start. č.]],'3. REGISTRACE'!B:F,4,0))))</f>
        <v>-</v>
      </c>
      <c r="G254" s="18" t="str">
        <f>IF(ISBLANK(Tabulka4[[#This Row],[start. č.]]),"-",IF(Tabulka4[[#This Row],[příjmení a jméno]]="start. č. nebylo registrováno!","-",IF(VLOOKUP(Tabulka4[[#This Row],[start. č.]],'3. REGISTRACE'!B:F,5,0)=0,"-",VLOOKUP(Tabulka4[[#This Row],[start. č.]],'3. REGISTRACE'!B:F,5,0))))</f>
        <v>-</v>
      </c>
      <c r="H254" s="52"/>
      <c r="I254" s="48"/>
      <c r="J254" s="53"/>
      <c r="K254" s="42">
        <f>TIME(Tabulka4[[#This Row],[hod]],Tabulka4[[#This Row],[min]],Tabulka4[[#This Row],[sek]])</f>
        <v>0</v>
      </c>
      <c r="L254" s="18" t="str">
        <f>IF(ISBLANK(Tabulka4[[#This Row],[start. č.]]),"-",IF(Tabulka4[[#This Row],[příjmení a jméno]]="start. č. nebylo registrováno!","-",IF(VLOOKUP(Tabulka4[[#This Row],[start. č.]],'3. REGISTRACE'!B:G,6,0)=0,"-",VLOOKUP(Tabulka4[[#This Row],[start. č.]],'3. REGISTRACE'!B:G,6,0))))</f>
        <v>-</v>
      </c>
      <c r="M254" s="44" t="str">
        <f>IF(Tabulka4[[#This Row],[kategorie]]="-","-",COUNTIFS(G$10:G254,Tabulka4[[#This Row],[m/ž]],L$10:L254,Tabulka4[[#This Row],[kategorie]]))</f>
        <v>-</v>
      </c>
    </row>
    <row r="255" spans="2:13" x14ac:dyDescent="0.2">
      <c r="B255" s="44">
        <v>246</v>
      </c>
      <c r="C255" s="45"/>
      <c r="D255" s="21" t="str">
        <f>IF(ISBLANK(Tabulka4[[#This Row],[start. č.]]),"-",IF(ISERROR(VLOOKUP(Tabulka4[[#This Row],[start. č.]],'3. REGISTRACE'!B:F,2,0)),"start. č. nebylo registrováno!",VLOOKUP(Tabulka4[[#This Row],[start. č.]],'3. REGISTRACE'!B:F,2,0)))</f>
        <v>-</v>
      </c>
      <c r="E255" s="18" t="str">
        <f>IF(ISBLANK(Tabulka4[[#This Row],[start. č.]]),"-",IF(ISERROR(VLOOKUP(Tabulka4[[#This Row],[start. č.]],'3. REGISTRACE'!B:F,3,0)),"-",VLOOKUP(Tabulka4[[#This Row],[start. č.]],'3. REGISTRACE'!B:F,3,0)))</f>
        <v>-</v>
      </c>
      <c r="F255" s="46" t="str">
        <f>IF(ISBLANK(Tabulka4[[#This Row],[start. č.]]),"-",IF(Tabulka4[[#This Row],[příjmení a jméno]]="start. č. nebylo registrováno!","-",IF(VLOOKUP(Tabulka4[[#This Row],[start. č.]],'3. REGISTRACE'!B:F,4,0)=0,"-",VLOOKUP(Tabulka4[[#This Row],[start. č.]],'3. REGISTRACE'!B:F,4,0))))</f>
        <v>-</v>
      </c>
      <c r="G255" s="18" t="str">
        <f>IF(ISBLANK(Tabulka4[[#This Row],[start. č.]]),"-",IF(Tabulka4[[#This Row],[příjmení a jméno]]="start. č. nebylo registrováno!","-",IF(VLOOKUP(Tabulka4[[#This Row],[start. č.]],'3. REGISTRACE'!B:F,5,0)=0,"-",VLOOKUP(Tabulka4[[#This Row],[start. č.]],'3. REGISTRACE'!B:F,5,0))))</f>
        <v>-</v>
      </c>
      <c r="H255" s="52"/>
      <c r="I255" s="48"/>
      <c r="J255" s="53"/>
      <c r="K255" s="42">
        <f>TIME(Tabulka4[[#This Row],[hod]],Tabulka4[[#This Row],[min]],Tabulka4[[#This Row],[sek]])</f>
        <v>0</v>
      </c>
      <c r="L255" s="18" t="str">
        <f>IF(ISBLANK(Tabulka4[[#This Row],[start. č.]]),"-",IF(Tabulka4[[#This Row],[příjmení a jméno]]="start. č. nebylo registrováno!","-",IF(VLOOKUP(Tabulka4[[#This Row],[start. č.]],'3. REGISTRACE'!B:G,6,0)=0,"-",VLOOKUP(Tabulka4[[#This Row],[start. č.]],'3. REGISTRACE'!B:G,6,0))))</f>
        <v>-</v>
      </c>
      <c r="M255" s="44" t="str">
        <f>IF(Tabulka4[[#This Row],[kategorie]]="-","-",COUNTIFS(G$10:G255,Tabulka4[[#This Row],[m/ž]],L$10:L255,Tabulka4[[#This Row],[kategorie]]))</f>
        <v>-</v>
      </c>
    </row>
    <row r="256" spans="2:13" x14ac:dyDescent="0.2">
      <c r="B256" s="44">
        <v>247</v>
      </c>
      <c r="C256" s="45"/>
      <c r="D256" s="21" t="str">
        <f>IF(ISBLANK(Tabulka4[[#This Row],[start. č.]]),"-",IF(ISERROR(VLOOKUP(Tabulka4[[#This Row],[start. č.]],'3. REGISTRACE'!B:F,2,0)),"start. č. nebylo registrováno!",VLOOKUP(Tabulka4[[#This Row],[start. č.]],'3. REGISTRACE'!B:F,2,0)))</f>
        <v>-</v>
      </c>
      <c r="E256" s="18" t="str">
        <f>IF(ISBLANK(Tabulka4[[#This Row],[start. č.]]),"-",IF(ISERROR(VLOOKUP(Tabulka4[[#This Row],[start. č.]],'3. REGISTRACE'!B:F,3,0)),"-",VLOOKUP(Tabulka4[[#This Row],[start. č.]],'3. REGISTRACE'!B:F,3,0)))</f>
        <v>-</v>
      </c>
      <c r="F256" s="46" t="str">
        <f>IF(ISBLANK(Tabulka4[[#This Row],[start. č.]]),"-",IF(Tabulka4[[#This Row],[příjmení a jméno]]="start. č. nebylo registrováno!","-",IF(VLOOKUP(Tabulka4[[#This Row],[start. č.]],'3. REGISTRACE'!B:F,4,0)=0,"-",VLOOKUP(Tabulka4[[#This Row],[start. č.]],'3. REGISTRACE'!B:F,4,0))))</f>
        <v>-</v>
      </c>
      <c r="G256" s="18" t="str">
        <f>IF(ISBLANK(Tabulka4[[#This Row],[start. č.]]),"-",IF(Tabulka4[[#This Row],[příjmení a jméno]]="start. č. nebylo registrováno!","-",IF(VLOOKUP(Tabulka4[[#This Row],[start. č.]],'3. REGISTRACE'!B:F,5,0)=0,"-",VLOOKUP(Tabulka4[[#This Row],[start. č.]],'3. REGISTRACE'!B:F,5,0))))</f>
        <v>-</v>
      </c>
      <c r="H256" s="52"/>
      <c r="I256" s="48"/>
      <c r="J256" s="53"/>
      <c r="K256" s="42">
        <f>TIME(Tabulka4[[#This Row],[hod]],Tabulka4[[#This Row],[min]],Tabulka4[[#This Row],[sek]])</f>
        <v>0</v>
      </c>
      <c r="L256" s="18" t="str">
        <f>IF(ISBLANK(Tabulka4[[#This Row],[start. č.]]),"-",IF(Tabulka4[[#This Row],[příjmení a jméno]]="start. č. nebylo registrováno!","-",IF(VLOOKUP(Tabulka4[[#This Row],[start. č.]],'3. REGISTRACE'!B:G,6,0)=0,"-",VLOOKUP(Tabulka4[[#This Row],[start. č.]],'3. REGISTRACE'!B:G,6,0))))</f>
        <v>-</v>
      </c>
      <c r="M256" s="44" t="str">
        <f>IF(Tabulka4[[#This Row],[kategorie]]="-","-",COUNTIFS(G$10:G256,Tabulka4[[#This Row],[m/ž]],L$10:L256,Tabulka4[[#This Row],[kategorie]]))</f>
        <v>-</v>
      </c>
    </row>
    <row r="257" spans="2:13" x14ac:dyDescent="0.2">
      <c r="B257" s="44">
        <v>248</v>
      </c>
      <c r="C257" s="45"/>
      <c r="D257" s="21" t="str">
        <f>IF(ISBLANK(Tabulka4[[#This Row],[start. č.]]),"-",IF(ISERROR(VLOOKUP(Tabulka4[[#This Row],[start. č.]],'3. REGISTRACE'!B:F,2,0)),"start. č. nebylo registrováno!",VLOOKUP(Tabulka4[[#This Row],[start. č.]],'3. REGISTRACE'!B:F,2,0)))</f>
        <v>-</v>
      </c>
      <c r="E257" s="18" t="str">
        <f>IF(ISBLANK(Tabulka4[[#This Row],[start. č.]]),"-",IF(ISERROR(VLOOKUP(Tabulka4[[#This Row],[start. č.]],'3. REGISTRACE'!B:F,3,0)),"-",VLOOKUP(Tabulka4[[#This Row],[start. č.]],'3. REGISTRACE'!B:F,3,0)))</f>
        <v>-</v>
      </c>
      <c r="F257" s="46" t="str">
        <f>IF(ISBLANK(Tabulka4[[#This Row],[start. č.]]),"-",IF(Tabulka4[[#This Row],[příjmení a jméno]]="start. č. nebylo registrováno!","-",IF(VLOOKUP(Tabulka4[[#This Row],[start. č.]],'3. REGISTRACE'!B:F,4,0)=0,"-",VLOOKUP(Tabulka4[[#This Row],[start. č.]],'3. REGISTRACE'!B:F,4,0))))</f>
        <v>-</v>
      </c>
      <c r="G257" s="18" t="str">
        <f>IF(ISBLANK(Tabulka4[[#This Row],[start. č.]]),"-",IF(Tabulka4[[#This Row],[příjmení a jméno]]="start. č. nebylo registrováno!","-",IF(VLOOKUP(Tabulka4[[#This Row],[start. č.]],'3. REGISTRACE'!B:F,5,0)=0,"-",VLOOKUP(Tabulka4[[#This Row],[start. č.]],'3. REGISTRACE'!B:F,5,0))))</f>
        <v>-</v>
      </c>
      <c r="H257" s="52"/>
      <c r="I257" s="48"/>
      <c r="J257" s="53"/>
      <c r="K257" s="42">
        <f>TIME(Tabulka4[[#This Row],[hod]],Tabulka4[[#This Row],[min]],Tabulka4[[#This Row],[sek]])</f>
        <v>0</v>
      </c>
      <c r="L257" s="18" t="str">
        <f>IF(ISBLANK(Tabulka4[[#This Row],[start. č.]]),"-",IF(Tabulka4[[#This Row],[příjmení a jméno]]="start. č. nebylo registrováno!","-",IF(VLOOKUP(Tabulka4[[#This Row],[start. č.]],'3. REGISTRACE'!B:G,6,0)=0,"-",VLOOKUP(Tabulka4[[#This Row],[start. č.]],'3. REGISTRACE'!B:G,6,0))))</f>
        <v>-</v>
      </c>
      <c r="M257" s="44" t="str">
        <f>IF(Tabulka4[[#This Row],[kategorie]]="-","-",COUNTIFS(G$10:G257,Tabulka4[[#This Row],[m/ž]],L$10:L257,Tabulka4[[#This Row],[kategorie]]))</f>
        <v>-</v>
      </c>
    </row>
    <row r="258" spans="2:13" x14ac:dyDescent="0.2">
      <c r="B258" s="44">
        <v>249</v>
      </c>
      <c r="C258" s="45"/>
      <c r="D258" s="21" t="str">
        <f>IF(ISBLANK(Tabulka4[[#This Row],[start. č.]]),"-",IF(ISERROR(VLOOKUP(Tabulka4[[#This Row],[start. č.]],'3. REGISTRACE'!B:F,2,0)),"start. č. nebylo registrováno!",VLOOKUP(Tabulka4[[#This Row],[start. č.]],'3. REGISTRACE'!B:F,2,0)))</f>
        <v>-</v>
      </c>
      <c r="E258" s="18" t="str">
        <f>IF(ISBLANK(Tabulka4[[#This Row],[start. č.]]),"-",IF(ISERROR(VLOOKUP(Tabulka4[[#This Row],[start. č.]],'3. REGISTRACE'!B:F,3,0)),"-",VLOOKUP(Tabulka4[[#This Row],[start. č.]],'3. REGISTRACE'!B:F,3,0)))</f>
        <v>-</v>
      </c>
      <c r="F258" s="46" t="str">
        <f>IF(ISBLANK(Tabulka4[[#This Row],[start. č.]]),"-",IF(Tabulka4[[#This Row],[příjmení a jméno]]="start. č. nebylo registrováno!","-",IF(VLOOKUP(Tabulka4[[#This Row],[start. č.]],'3. REGISTRACE'!B:F,4,0)=0,"-",VLOOKUP(Tabulka4[[#This Row],[start. č.]],'3. REGISTRACE'!B:F,4,0))))</f>
        <v>-</v>
      </c>
      <c r="G258" s="18" t="str">
        <f>IF(ISBLANK(Tabulka4[[#This Row],[start. č.]]),"-",IF(Tabulka4[[#This Row],[příjmení a jméno]]="start. č. nebylo registrováno!","-",IF(VLOOKUP(Tabulka4[[#This Row],[start. č.]],'3. REGISTRACE'!B:F,5,0)=0,"-",VLOOKUP(Tabulka4[[#This Row],[start. č.]],'3. REGISTRACE'!B:F,5,0))))</f>
        <v>-</v>
      </c>
      <c r="H258" s="52"/>
      <c r="I258" s="48"/>
      <c r="J258" s="53"/>
      <c r="K258" s="42">
        <f>TIME(Tabulka4[[#This Row],[hod]],Tabulka4[[#This Row],[min]],Tabulka4[[#This Row],[sek]])</f>
        <v>0</v>
      </c>
      <c r="L258" s="18" t="str">
        <f>IF(ISBLANK(Tabulka4[[#This Row],[start. č.]]),"-",IF(Tabulka4[[#This Row],[příjmení a jméno]]="start. č. nebylo registrováno!","-",IF(VLOOKUP(Tabulka4[[#This Row],[start. č.]],'3. REGISTRACE'!B:G,6,0)=0,"-",VLOOKUP(Tabulka4[[#This Row],[start. č.]],'3. REGISTRACE'!B:G,6,0))))</f>
        <v>-</v>
      </c>
      <c r="M258" s="44" t="str">
        <f>IF(Tabulka4[[#This Row],[kategorie]]="-","-",COUNTIFS(G$10:G258,Tabulka4[[#This Row],[m/ž]],L$10:L258,Tabulka4[[#This Row],[kategorie]]))</f>
        <v>-</v>
      </c>
    </row>
    <row r="259" spans="2:13" x14ac:dyDescent="0.2">
      <c r="B259" s="44">
        <v>250</v>
      </c>
      <c r="C259" s="45"/>
      <c r="D259" s="21" t="str">
        <f>IF(ISBLANK(Tabulka4[[#This Row],[start. č.]]),"-",IF(ISERROR(VLOOKUP(Tabulka4[[#This Row],[start. č.]],'3. REGISTRACE'!B:F,2,0)),"start. č. nebylo registrováno!",VLOOKUP(Tabulka4[[#This Row],[start. č.]],'3. REGISTRACE'!B:F,2,0)))</f>
        <v>-</v>
      </c>
      <c r="E259" s="18" t="str">
        <f>IF(ISBLANK(Tabulka4[[#This Row],[start. č.]]),"-",IF(ISERROR(VLOOKUP(Tabulka4[[#This Row],[start. č.]],'3. REGISTRACE'!B:F,3,0)),"-",VLOOKUP(Tabulka4[[#This Row],[start. č.]],'3. REGISTRACE'!B:F,3,0)))</f>
        <v>-</v>
      </c>
      <c r="F259" s="46" t="str">
        <f>IF(ISBLANK(Tabulka4[[#This Row],[start. č.]]),"-",IF(Tabulka4[[#This Row],[příjmení a jméno]]="start. č. nebylo registrováno!","-",IF(VLOOKUP(Tabulka4[[#This Row],[start. č.]],'3. REGISTRACE'!B:F,4,0)=0,"-",VLOOKUP(Tabulka4[[#This Row],[start. č.]],'3. REGISTRACE'!B:F,4,0))))</f>
        <v>-</v>
      </c>
      <c r="G259" s="18" t="str">
        <f>IF(ISBLANK(Tabulka4[[#This Row],[start. č.]]),"-",IF(Tabulka4[[#This Row],[příjmení a jméno]]="start. č. nebylo registrováno!","-",IF(VLOOKUP(Tabulka4[[#This Row],[start. č.]],'3. REGISTRACE'!B:F,5,0)=0,"-",VLOOKUP(Tabulka4[[#This Row],[start. č.]],'3. REGISTRACE'!B:F,5,0))))</f>
        <v>-</v>
      </c>
      <c r="H259" s="52"/>
      <c r="I259" s="48"/>
      <c r="J259" s="53"/>
      <c r="K259" s="42">
        <f>TIME(Tabulka4[[#This Row],[hod]],Tabulka4[[#This Row],[min]],Tabulka4[[#This Row],[sek]])</f>
        <v>0</v>
      </c>
      <c r="L259" s="18" t="str">
        <f>IF(ISBLANK(Tabulka4[[#This Row],[start. č.]]),"-",IF(Tabulka4[[#This Row],[příjmení a jméno]]="start. č. nebylo registrováno!","-",IF(VLOOKUP(Tabulka4[[#This Row],[start. č.]],'3. REGISTRACE'!B:G,6,0)=0,"-",VLOOKUP(Tabulka4[[#This Row],[start. č.]],'3. REGISTRACE'!B:G,6,0))))</f>
        <v>-</v>
      </c>
      <c r="M259" s="44" t="str">
        <f>IF(Tabulka4[[#This Row],[kategorie]]="-","-",COUNTIFS(G$10:G259,Tabulka4[[#This Row],[m/ž]],L$10:L259,Tabulka4[[#This Row],[kategorie]]))</f>
        <v>-</v>
      </c>
    </row>
    <row r="260" spans="2:13" x14ac:dyDescent="0.2">
      <c r="B260" s="44">
        <v>251</v>
      </c>
      <c r="C260" s="45"/>
      <c r="D260" s="21" t="str">
        <f>IF(ISBLANK(Tabulka4[[#This Row],[start. č.]]),"-",IF(ISERROR(VLOOKUP(Tabulka4[[#This Row],[start. č.]],'3. REGISTRACE'!B:F,2,0)),"start. č. nebylo registrováno!",VLOOKUP(Tabulka4[[#This Row],[start. č.]],'3. REGISTRACE'!B:F,2,0)))</f>
        <v>-</v>
      </c>
      <c r="E260" s="18" t="str">
        <f>IF(ISBLANK(Tabulka4[[#This Row],[start. č.]]),"-",IF(ISERROR(VLOOKUP(Tabulka4[[#This Row],[start. č.]],'3. REGISTRACE'!B:F,3,0)),"-",VLOOKUP(Tabulka4[[#This Row],[start. č.]],'3. REGISTRACE'!B:F,3,0)))</f>
        <v>-</v>
      </c>
      <c r="F260" s="46" t="str">
        <f>IF(ISBLANK(Tabulka4[[#This Row],[start. č.]]),"-",IF(Tabulka4[[#This Row],[příjmení a jméno]]="start. č. nebylo registrováno!","-",IF(VLOOKUP(Tabulka4[[#This Row],[start. č.]],'3. REGISTRACE'!B:F,4,0)=0,"-",VLOOKUP(Tabulka4[[#This Row],[start. č.]],'3. REGISTRACE'!B:F,4,0))))</f>
        <v>-</v>
      </c>
      <c r="G260" s="18" t="str">
        <f>IF(ISBLANK(Tabulka4[[#This Row],[start. č.]]),"-",IF(Tabulka4[[#This Row],[příjmení a jméno]]="start. č. nebylo registrováno!","-",IF(VLOOKUP(Tabulka4[[#This Row],[start. č.]],'3. REGISTRACE'!B:F,5,0)=0,"-",VLOOKUP(Tabulka4[[#This Row],[start. č.]],'3. REGISTRACE'!B:F,5,0))))</f>
        <v>-</v>
      </c>
      <c r="H260" s="52"/>
      <c r="I260" s="48"/>
      <c r="J260" s="53"/>
      <c r="K260" s="42">
        <f>TIME(Tabulka4[[#This Row],[hod]],Tabulka4[[#This Row],[min]],Tabulka4[[#This Row],[sek]])</f>
        <v>0</v>
      </c>
      <c r="L260" s="18" t="str">
        <f>IF(ISBLANK(Tabulka4[[#This Row],[start. č.]]),"-",IF(Tabulka4[[#This Row],[příjmení a jméno]]="start. č. nebylo registrováno!","-",IF(VLOOKUP(Tabulka4[[#This Row],[start. č.]],'3. REGISTRACE'!B:G,6,0)=0,"-",VLOOKUP(Tabulka4[[#This Row],[start. č.]],'3. REGISTRACE'!B:G,6,0))))</f>
        <v>-</v>
      </c>
      <c r="M260" s="44" t="str">
        <f>IF(Tabulka4[[#This Row],[kategorie]]="-","-",COUNTIFS(G$10:G260,Tabulka4[[#This Row],[m/ž]],L$10:L260,Tabulka4[[#This Row],[kategorie]]))</f>
        <v>-</v>
      </c>
    </row>
    <row r="261" spans="2:13" x14ac:dyDescent="0.2">
      <c r="B261" s="44">
        <v>252</v>
      </c>
      <c r="C261" s="45"/>
      <c r="D261" s="21" t="str">
        <f>IF(ISBLANK(Tabulka4[[#This Row],[start. č.]]),"-",IF(ISERROR(VLOOKUP(Tabulka4[[#This Row],[start. č.]],'3. REGISTRACE'!B:F,2,0)),"start. č. nebylo registrováno!",VLOOKUP(Tabulka4[[#This Row],[start. č.]],'3. REGISTRACE'!B:F,2,0)))</f>
        <v>-</v>
      </c>
      <c r="E261" s="18" t="str">
        <f>IF(ISBLANK(Tabulka4[[#This Row],[start. č.]]),"-",IF(ISERROR(VLOOKUP(Tabulka4[[#This Row],[start. č.]],'3. REGISTRACE'!B:F,3,0)),"-",VLOOKUP(Tabulka4[[#This Row],[start. č.]],'3. REGISTRACE'!B:F,3,0)))</f>
        <v>-</v>
      </c>
      <c r="F261" s="46" t="str">
        <f>IF(ISBLANK(Tabulka4[[#This Row],[start. č.]]),"-",IF(Tabulka4[[#This Row],[příjmení a jméno]]="start. č. nebylo registrováno!","-",IF(VLOOKUP(Tabulka4[[#This Row],[start. č.]],'3. REGISTRACE'!B:F,4,0)=0,"-",VLOOKUP(Tabulka4[[#This Row],[start. č.]],'3. REGISTRACE'!B:F,4,0))))</f>
        <v>-</v>
      </c>
      <c r="G261" s="18" t="str">
        <f>IF(ISBLANK(Tabulka4[[#This Row],[start. č.]]),"-",IF(Tabulka4[[#This Row],[příjmení a jméno]]="start. č. nebylo registrováno!","-",IF(VLOOKUP(Tabulka4[[#This Row],[start. č.]],'3. REGISTRACE'!B:F,5,0)=0,"-",VLOOKUP(Tabulka4[[#This Row],[start. č.]],'3. REGISTRACE'!B:F,5,0))))</f>
        <v>-</v>
      </c>
      <c r="H261" s="52"/>
      <c r="I261" s="48"/>
      <c r="J261" s="53"/>
      <c r="K261" s="42">
        <f>TIME(Tabulka4[[#This Row],[hod]],Tabulka4[[#This Row],[min]],Tabulka4[[#This Row],[sek]])</f>
        <v>0</v>
      </c>
      <c r="L261" s="18" t="str">
        <f>IF(ISBLANK(Tabulka4[[#This Row],[start. č.]]),"-",IF(Tabulka4[[#This Row],[příjmení a jméno]]="start. č. nebylo registrováno!","-",IF(VLOOKUP(Tabulka4[[#This Row],[start. č.]],'3. REGISTRACE'!B:G,6,0)=0,"-",VLOOKUP(Tabulka4[[#This Row],[start. č.]],'3. REGISTRACE'!B:G,6,0))))</f>
        <v>-</v>
      </c>
      <c r="M261" s="44" t="str">
        <f>IF(Tabulka4[[#This Row],[kategorie]]="-","-",COUNTIFS(G$10:G261,Tabulka4[[#This Row],[m/ž]],L$10:L261,Tabulka4[[#This Row],[kategorie]]))</f>
        <v>-</v>
      </c>
    </row>
    <row r="262" spans="2:13" x14ac:dyDescent="0.2">
      <c r="B262" s="44">
        <v>253</v>
      </c>
      <c r="C262" s="45"/>
      <c r="D262" s="21" t="str">
        <f>IF(ISBLANK(Tabulka4[[#This Row],[start. č.]]),"-",IF(ISERROR(VLOOKUP(Tabulka4[[#This Row],[start. č.]],'3. REGISTRACE'!B:F,2,0)),"start. č. nebylo registrováno!",VLOOKUP(Tabulka4[[#This Row],[start. č.]],'3. REGISTRACE'!B:F,2,0)))</f>
        <v>-</v>
      </c>
      <c r="E262" s="18" t="str">
        <f>IF(ISBLANK(Tabulka4[[#This Row],[start. č.]]),"-",IF(ISERROR(VLOOKUP(Tabulka4[[#This Row],[start. č.]],'3. REGISTRACE'!B:F,3,0)),"-",VLOOKUP(Tabulka4[[#This Row],[start. č.]],'3. REGISTRACE'!B:F,3,0)))</f>
        <v>-</v>
      </c>
      <c r="F262" s="46" t="str">
        <f>IF(ISBLANK(Tabulka4[[#This Row],[start. č.]]),"-",IF(Tabulka4[[#This Row],[příjmení a jméno]]="start. č. nebylo registrováno!","-",IF(VLOOKUP(Tabulka4[[#This Row],[start. č.]],'3. REGISTRACE'!B:F,4,0)=0,"-",VLOOKUP(Tabulka4[[#This Row],[start. č.]],'3. REGISTRACE'!B:F,4,0))))</f>
        <v>-</v>
      </c>
      <c r="G262" s="18" t="str">
        <f>IF(ISBLANK(Tabulka4[[#This Row],[start. č.]]),"-",IF(Tabulka4[[#This Row],[příjmení a jméno]]="start. č. nebylo registrováno!","-",IF(VLOOKUP(Tabulka4[[#This Row],[start. č.]],'3. REGISTRACE'!B:F,5,0)=0,"-",VLOOKUP(Tabulka4[[#This Row],[start. č.]],'3. REGISTRACE'!B:F,5,0))))</f>
        <v>-</v>
      </c>
      <c r="H262" s="52"/>
      <c r="I262" s="48"/>
      <c r="J262" s="53"/>
      <c r="K262" s="42">
        <f>TIME(Tabulka4[[#This Row],[hod]],Tabulka4[[#This Row],[min]],Tabulka4[[#This Row],[sek]])</f>
        <v>0</v>
      </c>
      <c r="L262" s="18" t="str">
        <f>IF(ISBLANK(Tabulka4[[#This Row],[start. č.]]),"-",IF(Tabulka4[[#This Row],[příjmení a jméno]]="start. č. nebylo registrováno!","-",IF(VLOOKUP(Tabulka4[[#This Row],[start. č.]],'3. REGISTRACE'!B:G,6,0)=0,"-",VLOOKUP(Tabulka4[[#This Row],[start. č.]],'3. REGISTRACE'!B:G,6,0))))</f>
        <v>-</v>
      </c>
      <c r="M262" s="44" t="str">
        <f>IF(Tabulka4[[#This Row],[kategorie]]="-","-",COUNTIFS(G$10:G262,Tabulka4[[#This Row],[m/ž]],L$10:L262,Tabulka4[[#This Row],[kategorie]]))</f>
        <v>-</v>
      </c>
    </row>
    <row r="263" spans="2:13" x14ac:dyDescent="0.2">
      <c r="B263" s="44">
        <v>254</v>
      </c>
      <c r="C263" s="45"/>
      <c r="D263" s="21" t="str">
        <f>IF(ISBLANK(Tabulka4[[#This Row],[start. č.]]),"-",IF(ISERROR(VLOOKUP(Tabulka4[[#This Row],[start. č.]],'3. REGISTRACE'!B:F,2,0)),"start. č. nebylo registrováno!",VLOOKUP(Tabulka4[[#This Row],[start. č.]],'3. REGISTRACE'!B:F,2,0)))</f>
        <v>-</v>
      </c>
      <c r="E263" s="18" t="str">
        <f>IF(ISBLANK(Tabulka4[[#This Row],[start. č.]]),"-",IF(ISERROR(VLOOKUP(Tabulka4[[#This Row],[start. č.]],'3. REGISTRACE'!B:F,3,0)),"-",VLOOKUP(Tabulka4[[#This Row],[start. č.]],'3. REGISTRACE'!B:F,3,0)))</f>
        <v>-</v>
      </c>
      <c r="F263" s="46" t="str">
        <f>IF(ISBLANK(Tabulka4[[#This Row],[start. č.]]),"-",IF(Tabulka4[[#This Row],[příjmení a jméno]]="start. č. nebylo registrováno!","-",IF(VLOOKUP(Tabulka4[[#This Row],[start. č.]],'3. REGISTRACE'!B:F,4,0)=0,"-",VLOOKUP(Tabulka4[[#This Row],[start. č.]],'3. REGISTRACE'!B:F,4,0))))</f>
        <v>-</v>
      </c>
      <c r="G263" s="18" t="str">
        <f>IF(ISBLANK(Tabulka4[[#This Row],[start. č.]]),"-",IF(Tabulka4[[#This Row],[příjmení a jméno]]="start. č. nebylo registrováno!","-",IF(VLOOKUP(Tabulka4[[#This Row],[start. č.]],'3. REGISTRACE'!B:F,5,0)=0,"-",VLOOKUP(Tabulka4[[#This Row],[start. č.]],'3. REGISTRACE'!B:F,5,0))))</f>
        <v>-</v>
      </c>
      <c r="H263" s="52"/>
      <c r="I263" s="48"/>
      <c r="J263" s="53"/>
      <c r="K263" s="42">
        <f>TIME(Tabulka4[[#This Row],[hod]],Tabulka4[[#This Row],[min]],Tabulka4[[#This Row],[sek]])</f>
        <v>0</v>
      </c>
      <c r="L263" s="18" t="str">
        <f>IF(ISBLANK(Tabulka4[[#This Row],[start. č.]]),"-",IF(Tabulka4[[#This Row],[příjmení a jméno]]="start. č. nebylo registrováno!","-",IF(VLOOKUP(Tabulka4[[#This Row],[start. č.]],'3. REGISTRACE'!B:G,6,0)=0,"-",VLOOKUP(Tabulka4[[#This Row],[start. č.]],'3. REGISTRACE'!B:G,6,0))))</f>
        <v>-</v>
      </c>
      <c r="M263" s="44" t="str">
        <f>IF(Tabulka4[[#This Row],[kategorie]]="-","-",COUNTIFS(G$10:G263,Tabulka4[[#This Row],[m/ž]],L$10:L263,Tabulka4[[#This Row],[kategorie]]))</f>
        <v>-</v>
      </c>
    </row>
    <row r="264" spans="2:13" x14ac:dyDescent="0.2">
      <c r="B264" s="44">
        <v>255</v>
      </c>
      <c r="C264" s="45"/>
      <c r="D264" s="21" t="str">
        <f>IF(ISBLANK(Tabulka4[[#This Row],[start. č.]]),"-",IF(ISERROR(VLOOKUP(Tabulka4[[#This Row],[start. č.]],'3. REGISTRACE'!B:F,2,0)),"start. č. nebylo registrováno!",VLOOKUP(Tabulka4[[#This Row],[start. č.]],'3. REGISTRACE'!B:F,2,0)))</f>
        <v>-</v>
      </c>
      <c r="E264" s="18" t="str">
        <f>IF(ISBLANK(Tabulka4[[#This Row],[start. č.]]),"-",IF(ISERROR(VLOOKUP(Tabulka4[[#This Row],[start. č.]],'3. REGISTRACE'!B:F,3,0)),"-",VLOOKUP(Tabulka4[[#This Row],[start. č.]],'3. REGISTRACE'!B:F,3,0)))</f>
        <v>-</v>
      </c>
      <c r="F264" s="46" t="str">
        <f>IF(ISBLANK(Tabulka4[[#This Row],[start. č.]]),"-",IF(Tabulka4[[#This Row],[příjmení a jméno]]="start. č. nebylo registrováno!","-",IF(VLOOKUP(Tabulka4[[#This Row],[start. č.]],'3. REGISTRACE'!B:F,4,0)=0,"-",VLOOKUP(Tabulka4[[#This Row],[start. č.]],'3. REGISTRACE'!B:F,4,0))))</f>
        <v>-</v>
      </c>
      <c r="G264" s="18" t="str">
        <f>IF(ISBLANK(Tabulka4[[#This Row],[start. č.]]),"-",IF(Tabulka4[[#This Row],[příjmení a jméno]]="start. č. nebylo registrováno!","-",IF(VLOOKUP(Tabulka4[[#This Row],[start. č.]],'3. REGISTRACE'!B:F,5,0)=0,"-",VLOOKUP(Tabulka4[[#This Row],[start. č.]],'3. REGISTRACE'!B:F,5,0))))</f>
        <v>-</v>
      </c>
      <c r="H264" s="52"/>
      <c r="I264" s="48"/>
      <c r="J264" s="53"/>
      <c r="K264" s="42">
        <f>TIME(Tabulka4[[#This Row],[hod]],Tabulka4[[#This Row],[min]],Tabulka4[[#This Row],[sek]])</f>
        <v>0</v>
      </c>
      <c r="L264" s="18" t="str">
        <f>IF(ISBLANK(Tabulka4[[#This Row],[start. č.]]),"-",IF(Tabulka4[[#This Row],[příjmení a jméno]]="start. č. nebylo registrováno!","-",IF(VLOOKUP(Tabulka4[[#This Row],[start. č.]],'3. REGISTRACE'!B:G,6,0)=0,"-",VLOOKUP(Tabulka4[[#This Row],[start. č.]],'3. REGISTRACE'!B:G,6,0))))</f>
        <v>-</v>
      </c>
      <c r="M264" s="44" t="str">
        <f>IF(Tabulka4[[#This Row],[kategorie]]="-","-",COUNTIFS(G$10:G264,Tabulka4[[#This Row],[m/ž]],L$10:L264,Tabulka4[[#This Row],[kategorie]]))</f>
        <v>-</v>
      </c>
    </row>
    <row r="265" spans="2:13" x14ac:dyDescent="0.2">
      <c r="B265" s="44">
        <v>256</v>
      </c>
      <c r="C265" s="45"/>
      <c r="D265" s="21" t="str">
        <f>IF(ISBLANK(Tabulka4[[#This Row],[start. č.]]),"-",IF(ISERROR(VLOOKUP(Tabulka4[[#This Row],[start. č.]],'3. REGISTRACE'!B:F,2,0)),"start. č. nebylo registrováno!",VLOOKUP(Tabulka4[[#This Row],[start. č.]],'3. REGISTRACE'!B:F,2,0)))</f>
        <v>-</v>
      </c>
      <c r="E265" s="18" t="str">
        <f>IF(ISBLANK(Tabulka4[[#This Row],[start. č.]]),"-",IF(ISERROR(VLOOKUP(Tabulka4[[#This Row],[start. č.]],'3. REGISTRACE'!B:F,3,0)),"-",VLOOKUP(Tabulka4[[#This Row],[start. č.]],'3. REGISTRACE'!B:F,3,0)))</f>
        <v>-</v>
      </c>
      <c r="F265" s="46" t="str">
        <f>IF(ISBLANK(Tabulka4[[#This Row],[start. č.]]),"-",IF(Tabulka4[[#This Row],[příjmení a jméno]]="start. č. nebylo registrováno!","-",IF(VLOOKUP(Tabulka4[[#This Row],[start. č.]],'3. REGISTRACE'!B:F,4,0)=0,"-",VLOOKUP(Tabulka4[[#This Row],[start. č.]],'3. REGISTRACE'!B:F,4,0))))</f>
        <v>-</v>
      </c>
      <c r="G265" s="18" t="str">
        <f>IF(ISBLANK(Tabulka4[[#This Row],[start. č.]]),"-",IF(Tabulka4[[#This Row],[příjmení a jméno]]="start. č. nebylo registrováno!","-",IF(VLOOKUP(Tabulka4[[#This Row],[start. č.]],'3. REGISTRACE'!B:F,5,0)=0,"-",VLOOKUP(Tabulka4[[#This Row],[start. č.]],'3. REGISTRACE'!B:F,5,0))))</f>
        <v>-</v>
      </c>
      <c r="H265" s="52"/>
      <c r="I265" s="48"/>
      <c r="J265" s="53"/>
      <c r="K265" s="42">
        <f>TIME(Tabulka4[[#This Row],[hod]],Tabulka4[[#This Row],[min]],Tabulka4[[#This Row],[sek]])</f>
        <v>0</v>
      </c>
      <c r="L265" s="18" t="str">
        <f>IF(ISBLANK(Tabulka4[[#This Row],[start. č.]]),"-",IF(Tabulka4[[#This Row],[příjmení a jméno]]="start. č. nebylo registrováno!","-",IF(VLOOKUP(Tabulka4[[#This Row],[start. č.]],'3. REGISTRACE'!B:G,6,0)=0,"-",VLOOKUP(Tabulka4[[#This Row],[start. č.]],'3. REGISTRACE'!B:G,6,0))))</f>
        <v>-</v>
      </c>
      <c r="M265" s="44" t="str">
        <f>IF(Tabulka4[[#This Row],[kategorie]]="-","-",COUNTIFS(G$10:G265,Tabulka4[[#This Row],[m/ž]],L$10:L265,Tabulka4[[#This Row],[kategorie]]))</f>
        <v>-</v>
      </c>
    </row>
    <row r="266" spans="2:13" x14ac:dyDescent="0.2">
      <c r="B266" s="44">
        <v>257</v>
      </c>
      <c r="C266" s="45"/>
      <c r="D266" s="21" t="str">
        <f>IF(ISBLANK(Tabulka4[[#This Row],[start. č.]]),"-",IF(ISERROR(VLOOKUP(Tabulka4[[#This Row],[start. č.]],'3. REGISTRACE'!B:F,2,0)),"start. č. nebylo registrováno!",VLOOKUP(Tabulka4[[#This Row],[start. č.]],'3. REGISTRACE'!B:F,2,0)))</f>
        <v>-</v>
      </c>
      <c r="E266" s="18" t="str">
        <f>IF(ISBLANK(Tabulka4[[#This Row],[start. č.]]),"-",IF(ISERROR(VLOOKUP(Tabulka4[[#This Row],[start. č.]],'3. REGISTRACE'!B:F,3,0)),"-",VLOOKUP(Tabulka4[[#This Row],[start. č.]],'3. REGISTRACE'!B:F,3,0)))</f>
        <v>-</v>
      </c>
      <c r="F266" s="46" t="str">
        <f>IF(ISBLANK(Tabulka4[[#This Row],[start. č.]]),"-",IF(Tabulka4[[#This Row],[příjmení a jméno]]="start. č. nebylo registrováno!","-",IF(VLOOKUP(Tabulka4[[#This Row],[start. č.]],'3. REGISTRACE'!B:F,4,0)=0,"-",VLOOKUP(Tabulka4[[#This Row],[start. č.]],'3. REGISTRACE'!B:F,4,0))))</f>
        <v>-</v>
      </c>
      <c r="G266" s="18" t="str">
        <f>IF(ISBLANK(Tabulka4[[#This Row],[start. č.]]),"-",IF(Tabulka4[[#This Row],[příjmení a jméno]]="start. č. nebylo registrováno!","-",IF(VLOOKUP(Tabulka4[[#This Row],[start. č.]],'3. REGISTRACE'!B:F,5,0)=0,"-",VLOOKUP(Tabulka4[[#This Row],[start. č.]],'3. REGISTRACE'!B:F,5,0))))</f>
        <v>-</v>
      </c>
      <c r="H266" s="52"/>
      <c r="I266" s="48"/>
      <c r="J266" s="53"/>
      <c r="K266" s="42">
        <f>TIME(Tabulka4[[#This Row],[hod]],Tabulka4[[#This Row],[min]],Tabulka4[[#This Row],[sek]])</f>
        <v>0</v>
      </c>
      <c r="L266" s="18" t="str">
        <f>IF(ISBLANK(Tabulka4[[#This Row],[start. č.]]),"-",IF(Tabulka4[[#This Row],[příjmení a jméno]]="start. č. nebylo registrováno!","-",IF(VLOOKUP(Tabulka4[[#This Row],[start. č.]],'3. REGISTRACE'!B:G,6,0)=0,"-",VLOOKUP(Tabulka4[[#This Row],[start. č.]],'3. REGISTRACE'!B:G,6,0))))</f>
        <v>-</v>
      </c>
      <c r="M266" s="44" t="str">
        <f>IF(Tabulka4[[#This Row],[kategorie]]="-","-",COUNTIFS(G$10:G266,Tabulka4[[#This Row],[m/ž]],L$10:L266,Tabulka4[[#This Row],[kategorie]]))</f>
        <v>-</v>
      </c>
    </row>
    <row r="267" spans="2:13" x14ac:dyDescent="0.2">
      <c r="B267" s="44">
        <v>258</v>
      </c>
      <c r="C267" s="45"/>
      <c r="D267" s="21" t="str">
        <f>IF(ISBLANK(Tabulka4[[#This Row],[start. č.]]),"-",IF(ISERROR(VLOOKUP(Tabulka4[[#This Row],[start. č.]],'3. REGISTRACE'!B:F,2,0)),"start. č. nebylo registrováno!",VLOOKUP(Tabulka4[[#This Row],[start. č.]],'3. REGISTRACE'!B:F,2,0)))</f>
        <v>-</v>
      </c>
      <c r="E267" s="18" t="str">
        <f>IF(ISBLANK(Tabulka4[[#This Row],[start. č.]]),"-",IF(ISERROR(VLOOKUP(Tabulka4[[#This Row],[start. č.]],'3. REGISTRACE'!B:F,3,0)),"-",VLOOKUP(Tabulka4[[#This Row],[start. č.]],'3. REGISTRACE'!B:F,3,0)))</f>
        <v>-</v>
      </c>
      <c r="F267" s="46" t="str">
        <f>IF(ISBLANK(Tabulka4[[#This Row],[start. č.]]),"-",IF(Tabulka4[[#This Row],[příjmení a jméno]]="start. č. nebylo registrováno!","-",IF(VLOOKUP(Tabulka4[[#This Row],[start. č.]],'3. REGISTRACE'!B:F,4,0)=0,"-",VLOOKUP(Tabulka4[[#This Row],[start. č.]],'3. REGISTRACE'!B:F,4,0))))</f>
        <v>-</v>
      </c>
      <c r="G267" s="18" t="str">
        <f>IF(ISBLANK(Tabulka4[[#This Row],[start. č.]]),"-",IF(Tabulka4[[#This Row],[příjmení a jméno]]="start. č. nebylo registrováno!","-",IF(VLOOKUP(Tabulka4[[#This Row],[start. č.]],'3. REGISTRACE'!B:F,5,0)=0,"-",VLOOKUP(Tabulka4[[#This Row],[start. č.]],'3. REGISTRACE'!B:F,5,0))))</f>
        <v>-</v>
      </c>
      <c r="H267" s="52"/>
      <c r="I267" s="48"/>
      <c r="J267" s="53"/>
      <c r="K267" s="42">
        <f>TIME(Tabulka4[[#This Row],[hod]],Tabulka4[[#This Row],[min]],Tabulka4[[#This Row],[sek]])</f>
        <v>0</v>
      </c>
      <c r="L267" s="18" t="str">
        <f>IF(ISBLANK(Tabulka4[[#This Row],[start. č.]]),"-",IF(Tabulka4[[#This Row],[příjmení a jméno]]="start. č. nebylo registrováno!","-",IF(VLOOKUP(Tabulka4[[#This Row],[start. č.]],'3. REGISTRACE'!B:G,6,0)=0,"-",VLOOKUP(Tabulka4[[#This Row],[start. č.]],'3. REGISTRACE'!B:G,6,0))))</f>
        <v>-</v>
      </c>
      <c r="M267" s="44" t="str">
        <f>IF(Tabulka4[[#This Row],[kategorie]]="-","-",COUNTIFS(G$10:G267,Tabulka4[[#This Row],[m/ž]],L$10:L267,Tabulka4[[#This Row],[kategorie]]))</f>
        <v>-</v>
      </c>
    </row>
    <row r="268" spans="2:13" x14ac:dyDescent="0.2">
      <c r="B268" s="44">
        <v>259</v>
      </c>
      <c r="C268" s="45"/>
      <c r="D268" s="21" t="str">
        <f>IF(ISBLANK(Tabulka4[[#This Row],[start. č.]]),"-",IF(ISERROR(VLOOKUP(Tabulka4[[#This Row],[start. č.]],'3. REGISTRACE'!B:F,2,0)),"start. č. nebylo registrováno!",VLOOKUP(Tabulka4[[#This Row],[start. č.]],'3. REGISTRACE'!B:F,2,0)))</f>
        <v>-</v>
      </c>
      <c r="E268" s="18" t="str">
        <f>IF(ISBLANK(Tabulka4[[#This Row],[start. č.]]),"-",IF(ISERROR(VLOOKUP(Tabulka4[[#This Row],[start. č.]],'3. REGISTRACE'!B:F,3,0)),"-",VLOOKUP(Tabulka4[[#This Row],[start. č.]],'3. REGISTRACE'!B:F,3,0)))</f>
        <v>-</v>
      </c>
      <c r="F268" s="46" t="str">
        <f>IF(ISBLANK(Tabulka4[[#This Row],[start. č.]]),"-",IF(Tabulka4[[#This Row],[příjmení a jméno]]="start. č. nebylo registrováno!","-",IF(VLOOKUP(Tabulka4[[#This Row],[start. č.]],'3. REGISTRACE'!B:F,4,0)=0,"-",VLOOKUP(Tabulka4[[#This Row],[start. č.]],'3. REGISTRACE'!B:F,4,0))))</f>
        <v>-</v>
      </c>
      <c r="G268" s="18" t="str">
        <f>IF(ISBLANK(Tabulka4[[#This Row],[start. č.]]),"-",IF(Tabulka4[[#This Row],[příjmení a jméno]]="start. č. nebylo registrováno!","-",IF(VLOOKUP(Tabulka4[[#This Row],[start. č.]],'3. REGISTRACE'!B:F,5,0)=0,"-",VLOOKUP(Tabulka4[[#This Row],[start. č.]],'3. REGISTRACE'!B:F,5,0))))</f>
        <v>-</v>
      </c>
      <c r="H268" s="52"/>
      <c r="I268" s="48"/>
      <c r="J268" s="53"/>
      <c r="K268" s="42">
        <f>TIME(Tabulka4[[#This Row],[hod]],Tabulka4[[#This Row],[min]],Tabulka4[[#This Row],[sek]])</f>
        <v>0</v>
      </c>
      <c r="L268" s="18" t="str">
        <f>IF(ISBLANK(Tabulka4[[#This Row],[start. č.]]),"-",IF(Tabulka4[[#This Row],[příjmení a jméno]]="start. č. nebylo registrováno!","-",IF(VLOOKUP(Tabulka4[[#This Row],[start. č.]],'3. REGISTRACE'!B:G,6,0)=0,"-",VLOOKUP(Tabulka4[[#This Row],[start. č.]],'3. REGISTRACE'!B:G,6,0))))</f>
        <v>-</v>
      </c>
      <c r="M268" s="44" t="str">
        <f>IF(Tabulka4[[#This Row],[kategorie]]="-","-",COUNTIFS(G$10:G268,Tabulka4[[#This Row],[m/ž]],L$10:L268,Tabulka4[[#This Row],[kategorie]]))</f>
        <v>-</v>
      </c>
    </row>
    <row r="269" spans="2:13" x14ac:dyDescent="0.2">
      <c r="B269" s="44">
        <v>260</v>
      </c>
      <c r="C269" s="45"/>
      <c r="D269" s="21" t="str">
        <f>IF(ISBLANK(Tabulka4[[#This Row],[start. č.]]),"-",IF(ISERROR(VLOOKUP(Tabulka4[[#This Row],[start. č.]],'3. REGISTRACE'!B:F,2,0)),"start. č. nebylo registrováno!",VLOOKUP(Tabulka4[[#This Row],[start. č.]],'3. REGISTRACE'!B:F,2,0)))</f>
        <v>-</v>
      </c>
      <c r="E269" s="18" t="str">
        <f>IF(ISBLANK(Tabulka4[[#This Row],[start. č.]]),"-",IF(ISERROR(VLOOKUP(Tabulka4[[#This Row],[start. č.]],'3. REGISTRACE'!B:F,3,0)),"-",VLOOKUP(Tabulka4[[#This Row],[start. č.]],'3. REGISTRACE'!B:F,3,0)))</f>
        <v>-</v>
      </c>
      <c r="F269" s="46" t="str">
        <f>IF(ISBLANK(Tabulka4[[#This Row],[start. č.]]),"-",IF(Tabulka4[[#This Row],[příjmení a jméno]]="start. č. nebylo registrováno!","-",IF(VLOOKUP(Tabulka4[[#This Row],[start. č.]],'3. REGISTRACE'!B:F,4,0)=0,"-",VLOOKUP(Tabulka4[[#This Row],[start. č.]],'3. REGISTRACE'!B:F,4,0))))</f>
        <v>-</v>
      </c>
      <c r="G269" s="18" t="str">
        <f>IF(ISBLANK(Tabulka4[[#This Row],[start. č.]]),"-",IF(Tabulka4[[#This Row],[příjmení a jméno]]="start. č. nebylo registrováno!","-",IF(VLOOKUP(Tabulka4[[#This Row],[start. č.]],'3. REGISTRACE'!B:F,5,0)=0,"-",VLOOKUP(Tabulka4[[#This Row],[start. č.]],'3. REGISTRACE'!B:F,5,0))))</f>
        <v>-</v>
      </c>
      <c r="H269" s="52"/>
      <c r="I269" s="48"/>
      <c r="J269" s="53"/>
      <c r="K269" s="42">
        <f>TIME(Tabulka4[[#This Row],[hod]],Tabulka4[[#This Row],[min]],Tabulka4[[#This Row],[sek]])</f>
        <v>0</v>
      </c>
      <c r="L269" s="18" t="str">
        <f>IF(ISBLANK(Tabulka4[[#This Row],[start. č.]]),"-",IF(Tabulka4[[#This Row],[příjmení a jméno]]="start. č. nebylo registrováno!","-",IF(VLOOKUP(Tabulka4[[#This Row],[start. č.]],'3. REGISTRACE'!B:G,6,0)=0,"-",VLOOKUP(Tabulka4[[#This Row],[start. č.]],'3. REGISTRACE'!B:G,6,0))))</f>
        <v>-</v>
      </c>
      <c r="M269" s="44" t="str">
        <f>IF(Tabulka4[[#This Row],[kategorie]]="-","-",COUNTIFS(G$10:G269,Tabulka4[[#This Row],[m/ž]],L$10:L269,Tabulka4[[#This Row],[kategorie]]))</f>
        <v>-</v>
      </c>
    </row>
    <row r="270" spans="2:13" x14ac:dyDescent="0.2">
      <c r="B270" s="44">
        <v>261</v>
      </c>
      <c r="C270" s="45"/>
      <c r="D270" s="21" t="str">
        <f>IF(ISBLANK(Tabulka4[[#This Row],[start. č.]]),"-",IF(ISERROR(VLOOKUP(Tabulka4[[#This Row],[start. č.]],'3. REGISTRACE'!B:F,2,0)),"start. č. nebylo registrováno!",VLOOKUP(Tabulka4[[#This Row],[start. č.]],'3. REGISTRACE'!B:F,2,0)))</f>
        <v>-</v>
      </c>
      <c r="E270" s="18" t="str">
        <f>IF(ISBLANK(Tabulka4[[#This Row],[start. č.]]),"-",IF(ISERROR(VLOOKUP(Tabulka4[[#This Row],[start. č.]],'3. REGISTRACE'!B:F,3,0)),"-",VLOOKUP(Tabulka4[[#This Row],[start. č.]],'3. REGISTRACE'!B:F,3,0)))</f>
        <v>-</v>
      </c>
      <c r="F270" s="46" t="str">
        <f>IF(ISBLANK(Tabulka4[[#This Row],[start. č.]]),"-",IF(Tabulka4[[#This Row],[příjmení a jméno]]="start. č. nebylo registrováno!","-",IF(VLOOKUP(Tabulka4[[#This Row],[start. č.]],'3. REGISTRACE'!B:F,4,0)=0,"-",VLOOKUP(Tabulka4[[#This Row],[start. č.]],'3. REGISTRACE'!B:F,4,0))))</f>
        <v>-</v>
      </c>
      <c r="G270" s="18" t="str">
        <f>IF(ISBLANK(Tabulka4[[#This Row],[start. č.]]),"-",IF(Tabulka4[[#This Row],[příjmení a jméno]]="start. č. nebylo registrováno!","-",IF(VLOOKUP(Tabulka4[[#This Row],[start. č.]],'3. REGISTRACE'!B:F,5,0)=0,"-",VLOOKUP(Tabulka4[[#This Row],[start. č.]],'3. REGISTRACE'!B:F,5,0))))</f>
        <v>-</v>
      </c>
      <c r="H270" s="52"/>
      <c r="I270" s="48"/>
      <c r="J270" s="53"/>
      <c r="K270" s="42">
        <f>TIME(Tabulka4[[#This Row],[hod]],Tabulka4[[#This Row],[min]],Tabulka4[[#This Row],[sek]])</f>
        <v>0</v>
      </c>
      <c r="L270" s="18" t="str">
        <f>IF(ISBLANK(Tabulka4[[#This Row],[start. č.]]),"-",IF(Tabulka4[[#This Row],[příjmení a jméno]]="start. č. nebylo registrováno!","-",IF(VLOOKUP(Tabulka4[[#This Row],[start. č.]],'3. REGISTRACE'!B:G,6,0)=0,"-",VLOOKUP(Tabulka4[[#This Row],[start. č.]],'3. REGISTRACE'!B:G,6,0))))</f>
        <v>-</v>
      </c>
      <c r="M270" s="44" t="str">
        <f>IF(Tabulka4[[#This Row],[kategorie]]="-","-",COUNTIFS(G$10:G270,Tabulka4[[#This Row],[m/ž]],L$10:L270,Tabulka4[[#This Row],[kategorie]]))</f>
        <v>-</v>
      </c>
    </row>
    <row r="271" spans="2:13" x14ac:dyDescent="0.2">
      <c r="B271" s="44">
        <v>262</v>
      </c>
      <c r="C271" s="45"/>
      <c r="D271" s="21" t="str">
        <f>IF(ISBLANK(Tabulka4[[#This Row],[start. č.]]),"-",IF(ISERROR(VLOOKUP(Tabulka4[[#This Row],[start. č.]],'3. REGISTRACE'!B:F,2,0)),"start. č. nebylo registrováno!",VLOOKUP(Tabulka4[[#This Row],[start. č.]],'3. REGISTRACE'!B:F,2,0)))</f>
        <v>-</v>
      </c>
      <c r="E271" s="18" t="str">
        <f>IF(ISBLANK(Tabulka4[[#This Row],[start. č.]]),"-",IF(ISERROR(VLOOKUP(Tabulka4[[#This Row],[start. č.]],'3. REGISTRACE'!B:F,3,0)),"-",VLOOKUP(Tabulka4[[#This Row],[start. č.]],'3. REGISTRACE'!B:F,3,0)))</f>
        <v>-</v>
      </c>
      <c r="F271" s="46" t="str">
        <f>IF(ISBLANK(Tabulka4[[#This Row],[start. č.]]),"-",IF(Tabulka4[[#This Row],[příjmení a jméno]]="start. č. nebylo registrováno!","-",IF(VLOOKUP(Tabulka4[[#This Row],[start. č.]],'3. REGISTRACE'!B:F,4,0)=0,"-",VLOOKUP(Tabulka4[[#This Row],[start. č.]],'3. REGISTRACE'!B:F,4,0))))</f>
        <v>-</v>
      </c>
      <c r="G271" s="18" t="str">
        <f>IF(ISBLANK(Tabulka4[[#This Row],[start. č.]]),"-",IF(Tabulka4[[#This Row],[příjmení a jméno]]="start. č. nebylo registrováno!","-",IF(VLOOKUP(Tabulka4[[#This Row],[start. č.]],'3. REGISTRACE'!B:F,5,0)=0,"-",VLOOKUP(Tabulka4[[#This Row],[start. č.]],'3. REGISTRACE'!B:F,5,0))))</f>
        <v>-</v>
      </c>
      <c r="H271" s="52"/>
      <c r="I271" s="48"/>
      <c r="J271" s="53"/>
      <c r="K271" s="42">
        <f>TIME(Tabulka4[[#This Row],[hod]],Tabulka4[[#This Row],[min]],Tabulka4[[#This Row],[sek]])</f>
        <v>0</v>
      </c>
      <c r="L271" s="18" t="str">
        <f>IF(ISBLANK(Tabulka4[[#This Row],[start. č.]]),"-",IF(Tabulka4[[#This Row],[příjmení a jméno]]="start. č. nebylo registrováno!","-",IF(VLOOKUP(Tabulka4[[#This Row],[start. č.]],'3. REGISTRACE'!B:G,6,0)=0,"-",VLOOKUP(Tabulka4[[#This Row],[start. č.]],'3. REGISTRACE'!B:G,6,0))))</f>
        <v>-</v>
      </c>
      <c r="M271" s="44" t="str">
        <f>IF(Tabulka4[[#This Row],[kategorie]]="-","-",COUNTIFS(G$10:G271,Tabulka4[[#This Row],[m/ž]],L$10:L271,Tabulka4[[#This Row],[kategorie]]))</f>
        <v>-</v>
      </c>
    </row>
    <row r="272" spans="2:13" x14ac:dyDescent="0.2">
      <c r="B272" s="44">
        <v>263</v>
      </c>
      <c r="C272" s="45"/>
      <c r="D272" s="21" t="str">
        <f>IF(ISBLANK(Tabulka4[[#This Row],[start. č.]]),"-",IF(ISERROR(VLOOKUP(Tabulka4[[#This Row],[start. č.]],'3. REGISTRACE'!B:F,2,0)),"start. č. nebylo registrováno!",VLOOKUP(Tabulka4[[#This Row],[start. č.]],'3. REGISTRACE'!B:F,2,0)))</f>
        <v>-</v>
      </c>
      <c r="E272" s="18" t="str">
        <f>IF(ISBLANK(Tabulka4[[#This Row],[start. č.]]),"-",IF(ISERROR(VLOOKUP(Tabulka4[[#This Row],[start. č.]],'3. REGISTRACE'!B:F,3,0)),"-",VLOOKUP(Tabulka4[[#This Row],[start. č.]],'3. REGISTRACE'!B:F,3,0)))</f>
        <v>-</v>
      </c>
      <c r="F272" s="46" t="str">
        <f>IF(ISBLANK(Tabulka4[[#This Row],[start. č.]]),"-",IF(Tabulka4[[#This Row],[příjmení a jméno]]="start. č. nebylo registrováno!","-",IF(VLOOKUP(Tabulka4[[#This Row],[start. č.]],'3. REGISTRACE'!B:F,4,0)=0,"-",VLOOKUP(Tabulka4[[#This Row],[start. č.]],'3. REGISTRACE'!B:F,4,0))))</f>
        <v>-</v>
      </c>
      <c r="G272" s="18" t="str">
        <f>IF(ISBLANK(Tabulka4[[#This Row],[start. č.]]),"-",IF(Tabulka4[[#This Row],[příjmení a jméno]]="start. č. nebylo registrováno!","-",IF(VLOOKUP(Tabulka4[[#This Row],[start. č.]],'3. REGISTRACE'!B:F,5,0)=0,"-",VLOOKUP(Tabulka4[[#This Row],[start. č.]],'3. REGISTRACE'!B:F,5,0))))</f>
        <v>-</v>
      </c>
      <c r="H272" s="52"/>
      <c r="I272" s="48"/>
      <c r="J272" s="53"/>
      <c r="K272" s="42">
        <f>TIME(Tabulka4[[#This Row],[hod]],Tabulka4[[#This Row],[min]],Tabulka4[[#This Row],[sek]])</f>
        <v>0</v>
      </c>
      <c r="L272" s="18" t="str">
        <f>IF(ISBLANK(Tabulka4[[#This Row],[start. č.]]),"-",IF(Tabulka4[[#This Row],[příjmení a jméno]]="start. č. nebylo registrováno!","-",IF(VLOOKUP(Tabulka4[[#This Row],[start. č.]],'3. REGISTRACE'!B:G,6,0)=0,"-",VLOOKUP(Tabulka4[[#This Row],[start. č.]],'3. REGISTRACE'!B:G,6,0))))</f>
        <v>-</v>
      </c>
      <c r="M272" s="44" t="str">
        <f>IF(Tabulka4[[#This Row],[kategorie]]="-","-",COUNTIFS(G$10:G272,Tabulka4[[#This Row],[m/ž]],L$10:L272,Tabulka4[[#This Row],[kategorie]]))</f>
        <v>-</v>
      </c>
    </row>
    <row r="273" spans="2:13" x14ac:dyDescent="0.2">
      <c r="B273" s="44">
        <v>264</v>
      </c>
      <c r="C273" s="45"/>
      <c r="D273" s="21" t="str">
        <f>IF(ISBLANK(Tabulka4[[#This Row],[start. č.]]),"-",IF(ISERROR(VLOOKUP(Tabulka4[[#This Row],[start. č.]],'3. REGISTRACE'!B:F,2,0)),"start. č. nebylo registrováno!",VLOOKUP(Tabulka4[[#This Row],[start. č.]],'3. REGISTRACE'!B:F,2,0)))</f>
        <v>-</v>
      </c>
      <c r="E273" s="18" t="str">
        <f>IF(ISBLANK(Tabulka4[[#This Row],[start. č.]]),"-",IF(ISERROR(VLOOKUP(Tabulka4[[#This Row],[start. č.]],'3. REGISTRACE'!B:F,3,0)),"-",VLOOKUP(Tabulka4[[#This Row],[start. č.]],'3. REGISTRACE'!B:F,3,0)))</f>
        <v>-</v>
      </c>
      <c r="F273" s="46" t="str">
        <f>IF(ISBLANK(Tabulka4[[#This Row],[start. č.]]),"-",IF(Tabulka4[[#This Row],[příjmení a jméno]]="start. č. nebylo registrováno!","-",IF(VLOOKUP(Tabulka4[[#This Row],[start. č.]],'3. REGISTRACE'!B:F,4,0)=0,"-",VLOOKUP(Tabulka4[[#This Row],[start. č.]],'3. REGISTRACE'!B:F,4,0))))</f>
        <v>-</v>
      </c>
      <c r="G273" s="18" t="str">
        <f>IF(ISBLANK(Tabulka4[[#This Row],[start. č.]]),"-",IF(Tabulka4[[#This Row],[příjmení a jméno]]="start. č. nebylo registrováno!","-",IF(VLOOKUP(Tabulka4[[#This Row],[start. č.]],'3. REGISTRACE'!B:F,5,0)=0,"-",VLOOKUP(Tabulka4[[#This Row],[start. č.]],'3. REGISTRACE'!B:F,5,0))))</f>
        <v>-</v>
      </c>
      <c r="H273" s="52"/>
      <c r="I273" s="48"/>
      <c r="J273" s="53"/>
      <c r="K273" s="42">
        <f>TIME(Tabulka4[[#This Row],[hod]],Tabulka4[[#This Row],[min]],Tabulka4[[#This Row],[sek]])</f>
        <v>0</v>
      </c>
      <c r="L273" s="18" t="str">
        <f>IF(ISBLANK(Tabulka4[[#This Row],[start. č.]]),"-",IF(Tabulka4[[#This Row],[příjmení a jméno]]="start. č. nebylo registrováno!","-",IF(VLOOKUP(Tabulka4[[#This Row],[start. č.]],'3. REGISTRACE'!B:G,6,0)=0,"-",VLOOKUP(Tabulka4[[#This Row],[start. č.]],'3. REGISTRACE'!B:G,6,0))))</f>
        <v>-</v>
      </c>
      <c r="M273" s="44" t="str">
        <f>IF(Tabulka4[[#This Row],[kategorie]]="-","-",COUNTIFS(G$10:G273,Tabulka4[[#This Row],[m/ž]],L$10:L273,Tabulka4[[#This Row],[kategorie]]))</f>
        <v>-</v>
      </c>
    </row>
    <row r="274" spans="2:13" x14ac:dyDescent="0.2">
      <c r="B274" s="44">
        <v>265</v>
      </c>
      <c r="C274" s="45"/>
      <c r="D274" s="21" t="str">
        <f>IF(ISBLANK(Tabulka4[[#This Row],[start. č.]]),"-",IF(ISERROR(VLOOKUP(Tabulka4[[#This Row],[start. č.]],'3. REGISTRACE'!B:F,2,0)),"start. č. nebylo registrováno!",VLOOKUP(Tabulka4[[#This Row],[start. č.]],'3. REGISTRACE'!B:F,2,0)))</f>
        <v>-</v>
      </c>
      <c r="E274" s="18" t="str">
        <f>IF(ISBLANK(Tabulka4[[#This Row],[start. č.]]),"-",IF(ISERROR(VLOOKUP(Tabulka4[[#This Row],[start. č.]],'3. REGISTRACE'!B:F,3,0)),"-",VLOOKUP(Tabulka4[[#This Row],[start. č.]],'3. REGISTRACE'!B:F,3,0)))</f>
        <v>-</v>
      </c>
      <c r="F274" s="46" t="str">
        <f>IF(ISBLANK(Tabulka4[[#This Row],[start. č.]]),"-",IF(Tabulka4[[#This Row],[příjmení a jméno]]="start. č. nebylo registrováno!","-",IF(VLOOKUP(Tabulka4[[#This Row],[start. č.]],'3. REGISTRACE'!B:F,4,0)=0,"-",VLOOKUP(Tabulka4[[#This Row],[start. č.]],'3. REGISTRACE'!B:F,4,0))))</f>
        <v>-</v>
      </c>
      <c r="G274" s="18" t="str">
        <f>IF(ISBLANK(Tabulka4[[#This Row],[start. č.]]),"-",IF(Tabulka4[[#This Row],[příjmení a jméno]]="start. č. nebylo registrováno!","-",IF(VLOOKUP(Tabulka4[[#This Row],[start. č.]],'3. REGISTRACE'!B:F,5,0)=0,"-",VLOOKUP(Tabulka4[[#This Row],[start. č.]],'3. REGISTRACE'!B:F,5,0))))</f>
        <v>-</v>
      </c>
      <c r="H274" s="52"/>
      <c r="I274" s="48"/>
      <c r="J274" s="53"/>
      <c r="K274" s="42">
        <f>TIME(Tabulka4[[#This Row],[hod]],Tabulka4[[#This Row],[min]],Tabulka4[[#This Row],[sek]])</f>
        <v>0</v>
      </c>
      <c r="L274" s="18" t="str">
        <f>IF(ISBLANK(Tabulka4[[#This Row],[start. č.]]),"-",IF(Tabulka4[[#This Row],[příjmení a jméno]]="start. č. nebylo registrováno!","-",IF(VLOOKUP(Tabulka4[[#This Row],[start. č.]],'3. REGISTRACE'!B:G,6,0)=0,"-",VLOOKUP(Tabulka4[[#This Row],[start. č.]],'3. REGISTRACE'!B:G,6,0))))</f>
        <v>-</v>
      </c>
      <c r="M274" s="44" t="str">
        <f>IF(Tabulka4[[#This Row],[kategorie]]="-","-",COUNTIFS(G$10:G274,Tabulka4[[#This Row],[m/ž]],L$10:L274,Tabulka4[[#This Row],[kategorie]]))</f>
        <v>-</v>
      </c>
    </row>
    <row r="275" spans="2:13" x14ac:dyDescent="0.2">
      <c r="B275" s="44">
        <v>266</v>
      </c>
      <c r="C275" s="45"/>
      <c r="D275" s="21" t="str">
        <f>IF(ISBLANK(Tabulka4[[#This Row],[start. č.]]),"-",IF(ISERROR(VLOOKUP(Tabulka4[[#This Row],[start. č.]],'3. REGISTRACE'!B:F,2,0)),"start. č. nebylo registrováno!",VLOOKUP(Tabulka4[[#This Row],[start. č.]],'3. REGISTRACE'!B:F,2,0)))</f>
        <v>-</v>
      </c>
      <c r="E275" s="18" t="str">
        <f>IF(ISBLANK(Tabulka4[[#This Row],[start. č.]]),"-",IF(ISERROR(VLOOKUP(Tabulka4[[#This Row],[start. č.]],'3. REGISTRACE'!B:F,3,0)),"-",VLOOKUP(Tabulka4[[#This Row],[start. č.]],'3. REGISTRACE'!B:F,3,0)))</f>
        <v>-</v>
      </c>
      <c r="F275" s="46" t="str">
        <f>IF(ISBLANK(Tabulka4[[#This Row],[start. č.]]),"-",IF(Tabulka4[[#This Row],[příjmení a jméno]]="start. č. nebylo registrováno!","-",IF(VLOOKUP(Tabulka4[[#This Row],[start. č.]],'3. REGISTRACE'!B:F,4,0)=0,"-",VLOOKUP(Tabulka4[[#This Row],[start. č.]],'3. REGISTRACE'!B:F,4,0))))</f>
        <v>-</v>
      </c>
      <c r="G275" s="18" t="str">
        <f>IF(ISBLANK(Tabulka4[[#This Row],[start. č.]]),"-",IF(Tabulka4[[#This Row],[příjmení a jméno]]="start. č. nebylo registrováno!","-",IF(VLOOKUP(Tabulka4[[#This Row],[start. č.]],'3. REGISTRACE'!B:F,5,0)=0,"-",VLOOKUP(Tabulka4[[#This Row],[start. č.]],'3. REGISTRACE'!B:F,5,0))))</f>
        <v>-</v>
      </c>
      <c r="H275" s="52"/>
      <c r="I275" s="48"/>
      <c r="J275" s="53"/>
      <c r="K275" s="42">
        <f>TIME(Tabulka4[[#This Row],[hod]],Tabulka4[[#This Row],[min]],Tabulka4[[#This Row],[sek]])</f>
        <v>0</v>
      </c>
      <c r="L275" s="18" t="str">
        <f>IF(ISBLANK(Tabulka4[[#This Row],[start. č.]]),"-",IF(Tabulka4[[#This Row],[příjmení a jméno]]="start. č. nebylo registrováno!","-",IF(VLOOKUP(Tabulka4[[#This Row],[start. č.]],'3. REGISTRACE'!B:G,6,0)=0,"-",VLOOKUP(Tabulka4[[#This Row],[start. č.]],'3. REGISTRACE'!B:G,6,0))))</f>
        <v>-</v>
      </c>
      <c r="M275" s="44" t="str">
        <f>IF(Tabulka4[[#This Row],[kategorie]]="-","-",COUNTIFS(G$10:G275,Tabulka4[[#This Row],[m/ž]],L$10:L275,Tabulka4[[#This Row],[kategorie]]))</f>
        <v>-</v>
      </c>
    </row>
    <row r="276" spans="2:13" x14ac:dyDescent="0.2">
      <c r="B276" s="44">
        <v>267</v>
      </c>
      <c r="C276" s="45"/>
      <c r="D276" s="21" t="str">
        <f>IF(ISBLANK(Tabulka4[[#This Row],[start. č.]]),"-",IF(ISERROR(VLOOKUP(Tabulka4[[#This Row],[start. č.]],'3. REGISTRACE'!B:F,2,0)),"start. č. nebylo registrováno!",VLOOKUP(Tabulka4[[#This Row],[start. č.]],'3. REGISTRACE'!B:F,2,0)))</f>
        <v>-</v>
      </c>
      <c r="E276" s="18" t="str">
        <f>IF(ISBLANK(Tabulka4[[#This Row],[start. č.]]),"-",IF(ISERROR(VLOOKUP(Tabulka4[[#This Row],[start. č.]],'3. REGISTRACE'!B:F,3,0)),"-",VLOOKUP(Tabulka4[[#This Row],[start. č.]],'3. REGISTRACE'!B:F,3,0)))</f>
        <v>-</v>
      </c>
      <c r="F276" s="46" t="str">
        <f>IF(ISBLANK(Tabulka4[[#This Row],[start. č.]]),"-",IF(Tabulka4[[#This Row],[příjmení a jméno]]="start. č. nebylo registrováno!","-",IF(VLOOKUP(Tabulka4[[#This Row],[start. č.]],'3. REGISTRACE'!B:F,4,0)=0,"-",VLOOKUP(Tabulka4[[#This Row],[start. č.]],'3. REGISTRACE'!B:F,4,0))))</f>
        <v>-</v>
      </c>
      <c r="G276" s="18" t="str">
        <f>IF(ISBLANK(Tabulka4[[#This Row],[start. č.]]),"-",IF(Tabulka4[[#This Row],[příjmení a jméno]]="start. č. nebylo registrováno!","-",IF(VLOOKUP(Tabulka4[[#This Row],[start. č.]],'3. REGISTRACE'!B:F,5,0)=0,"-",VLOOKUP(Tabulka4[[#This Row],[start. č.]],'3. REGISTRACE'!B:F,5,0))))</f>
        <v>-</v>
      </c>
      <c r="H276" s="52"/>
      <c r="I276" s="48"/>
      <c r="J276" s="53"/>
      <c r="K276" s="42">
        <f>TIME(Tabulka4[[#This Row],[hod]],Tabulka4[[#This Row],[min]],Tabulka4[[#This Row],[sek]])</f>
        <v>0</v>
      </c>
      <c r="L276" s="18" t="str">
        <f>IF(ISBLANK(Tabulka4[[#This Row],[start. č.]]),"-",IF(Tabulka4[[#This Row],[příjmení a jméno]]="start. č. nebylo registrováno!","-",IF(VLOOKUP(Tabulka4[[#This Row],[start. č.]],'3. REGISTRACE'!B:G,6,0)=0,"-",VLOOKUP(Tabulka4[[#This Row],[start. č.]],'3. REGISTRACE'!B:G,6,0))))</f>
        <v>-</v>
      </c>
      <c r="M276" s="44" t="str">
        <f>IF(Tabulka4[[#This Row],[kategorie]]="-","-",COUNTIFS(G$10:G276,Tabulka4[[#This Row],[m/ž]],L$10:L276,Tabulka4[[#This Row],[kategorie]]))</f>
        <v>-</v>
      </c>
    </row>
    <row r="277" spans="2:13" x14ac:dyDescent="0.2">
      <c r="B277" s="44">
        <v>268</v>
      </c>
      <c r="C277" s="45"/>
      <c r="D277" s="21" t="str">
        <f>IF(ISBLANK(Tabulka4[[#This Row],[start. č.]]),"-",IF(ISERROR(VLOOKUP(Tabulka4[[#This Row],[start. č.]],'3. REGISTRACE'!B:F,2,0)),"start. č. nebylo registrováno!",VLOOKUP(Tabulka4[[#This Row],[start. č.]],'3. REGISTRACE'!B:F,2,0)))</f>
        <v>-</v>
      </c>
      <c r="E277" s="18" t="str">
        <f>IF(ISBLANK(Tabulka4[[#This Row],[start. č.]]),"-",IF(ISERROR(VLOOKUP(Tabulka4[[#This Row],[start. č.]],'3. REGISTRACE'!B:F,3,0)),"-",VLOOKUP(Tabulka4[[#This Row],[start. č.]],'3. REGISTRACE'!B:F,3,0)))</f>
        <v>-</v>
      </c>
      <c r="F277" s="46" t="str">
        <f>IF(ISBLANK(Tabulka4[[#This Row],[start. č.]]),"-",IF(Tabulka4[[#This Row],[příjmení a jméno]]="start. č. nebylo registrováno!","-",IF(VLOOKUP(Tabulka4[[#This Row],[start. č.]],'3. REGISTRACE'!B:F,4,0)=0,"-",VLOOKUP(Tabulka4[[#This Row],[start. č.]],'3. REGISTRACE'!B:F,4,0))))</f>
        <v>-</v>
      </c>
      <c r="G277" s="18" t="str">
        <f>IF(ISBLANK(Tabulka4[[#This Row],[start. č.]]),"-",IF(Tabulka4[[#This Row],[příjmení a jméno]]="start. č. nebylo registrováno!","-",IF(VLOOKUP(Tabulka4[[#This Row],[start. č.]],'3. REGISTRACE'!B:F,5,0)=0,"-",VLOOKUP(Tabulka4[[#This Row],[start. č.]],'3. REGISTRACE'!B:F,5,0))))</f>
        <v>-</v>
      </c>
      <c r="H277" s="52"/>
      <c r="I277" s="48"/>
      <c r="J277" s="53"/>
      <c r="K277" s="42">
        <f>TIME(Tabulka4[[#This Row],[hod]],Tabulka4[[#This Row],[min]],Tabulka4[[#This Row],[sek]])</f>
        <v>0</v>
      </c>
      <c r="L277" s="18" t="str">
        <f>IF(ISBLANK(Tabulka4[[#This Row],[start. č.]]),"-",IF(Tabulka4[[#This Row],[příjmení a jméno]]="start. č. nebylo registrováno!","-",IF(VLOOKUP(Tabulka4[[#This Row],[start. č.]],'3. REGISTRACE'!B:G,6,0)=0,"-",VLOOKUP(Tabulka4[[#This Row],[start. č.]],'3. REGISTRACE'!B:G,6,0))))</f>
        <v>-</v>
      </c>
      <c r="M277" s="44" t="str">
        <f>IF(Tabulka4[[#This Row],[kategorie]]="-","-",COUNTIFS(G$10:G277,Tabulka4[[#This Row],[m/ž]],L$10:L277,Tabulka4[[#This Row],[kategorie]]))</f>
        <v>-</v>
      </c>
    </row>
    <row r="278" spans="2:13" x14ac:dyDescent="0.2">
      <c r="B278" s="44">
        <v>269</v>
      </c>
      <c r="C278" s="45"/>
      <c r="D278" s="21" t="str">
        <f>IF(ISBLANK(Tabulka4[[#This Row],[start. č.]]),"-",IF(ISERROR(VLOOKUP(Tabulka4[[#This Row],[start. č.]],'3. REGISTRACE'!B:F,2,0)),"start. č. nebylo registrováno!",VLOOKUP(Tabulka4[[#This Row],[start. č.]],'3. REGISTRACE'!B:F,2,0)))</f>
        <v>-</v>
      </c>
      <c r="E278" s="18" t="str">
        <f>IF(ISBLANK(Tabulka4[[#This Row],[start. č.]]),"-",IF(ISERROR(VLOOKUP(Tabulka4[[#This Row],[start. č.]],'3. REGISTRACE'!B:F,3,0)),"-",VLOOKUP(Tabulka4[[#This Row],[start. č.]],'3. REGISTRACE'!B:F,3,0)))</f>
        <v>-</v>
      </c>
      <c r="F278" s="46" t="str">
        <f>IF(ISBLANK(Tabulka4[[#This Row],[start. č.]]),"-",IF(Tabulka4[[#This Row],[příjmení a jméno]]="start. č. nebylo registrováno!","-",IF(VLOOKUP(Tabulka4[[#This Row],[start. č.]],'3. REGISTRACE'!B:F,4,0)=0,"-",VLOOKUP(Tabulka4[[#This Row],[start. č.]],'3. REGISTRACE'!B:F,4,0))))</f>
        <v>-</v>
      </c>
      <c r="G278" s="18" t="str">
        <f>IF(ISBLANK(Tabulka4[[#This Row],[start. č.]]),"-",IF(Tabulka4[[#This Row],[příjmení a jméno]]="start. č. nebylo registrováno!","-",IF(VLOOKUP(Tabulka4[[#This Row],[start. č.]],'3. REGISTRACE'!B:F,5,0)=0,"-",VLOOKUP(Tabulka4[[#This Row],[start. č.]],'3. REGISTRACE'!B:F,5,0))))</f>
        <v>-</v>
      </c>
      <c r="H278" s="52"/>
      <c r="I278" s="48"/>
      <c r="J278" s="53"/>
      <c r="K278" s="42">
        <f>TIME(Tabulka4[[#This Row],[hod]],Tabulka4[[#This Row],[min]],Tabulka4[[#This Row],[sek]])</f>
        <v>0</v>
      </c>
      <c r="L278" s="18" t="str">
        <f>IF(ISBLANK(Tabulka4[[#This Row],[start. č.]]),"-",IF(Tabulka4[[#This Row],[příjmení a jméno]]="start. č. nebylo registrováno!","-",IF(VLOOKUP(Tabulka4[[#This Row],[start. č.]],'3. REGISTRACE'!B:G,6,0)=0,"-",VLOOKUP(Tabulka4[[#This Row],[start. č.]],'3. REGISTRACE'!B:G,6,0))))</f>
        <v>-</v>
      </c>
      <c r="M278" s="44" t="str">
        <f>IF(Tabulka4[[#This Row],[kategorie]]="-","-",COUNTIFS(G$10:G278,Tabulka4[[#This Row],[m/ž]],L$10:L278,Tabulka4[[#This Row],[kategorie]]))</f>
        <v>-</v>
      </c>
    </row>
    <row r="279" spans="2:13" x14ac:dyDescent="0.2">
      <c r="B279" s="44">
        <v>270</v>
      </c>
      <c r="C279" s="45"/>
      <c r="D279" s="21" t="str">
        <f>IF(ISBLANK(Tabulka4[[#This Row],[start. č.]]),"-",IF(ISERROR(VLOOKUP(Tabulka4[[#This Row],[start. č.]],'3. REGISTRACE'!B:F,2,0)),"start. č. nebylo registrováno!",VLOOKUP(Tabulka4[[#This Row],[start. č.]],'3. REGISTRACE'!B:F,2,0)))</f>
        <v>-</v>
      </c>
      <c r="E279" s="18" t="str">
        <f>IF(ISBLANK(Tabulka4[[#This Row],[start. č.]]),"-",IF(ISERROR(VLOOKUP(Tabulka4[[#This Row],[start. č.]],'3. REGISTRACE'!B:F,3,0)),"-",VLOOKUP(Tabulka4[[#This Row],[start. č.]],'3. REGISTRACE'!B:F,3,0)))</f>
        <v>-</v>
      </c>
      <c r="F279" s="46" t="str">
        <f>IF(ISBLANK(Tabulka4[[#This Row],[start. č.]]),"-",IF(Tabulka4[[#This Row],[příjmení a jméno]]="start. č. nebylo registrováno!","-",IF(VLOOKUP(Tabulka4[[#This Row],[start. č.]],'3. REGISTRACE'!B:F,4,0)=0,"-",VLOOKUP(Tabulka4[[#This Row],[start. č.]],'3. REGISTRACE'!B:F,4,0))))</f>
        <v>-</v>
      </c>
      <c r="G279" s="18" t="str">
        <f>IF(ISBLANK(Tabulka4[[#This Row],[start. č.]]),"-",IF(Tabulka4[[#This Row],[příjmení a jméno]]="start. č. nebylo registrováno!","-",IF(VLOOKUP(Tabulka4[[#This Row],[start. č.]],'3. REGISTRACE'!B:F,5,0)=0,"-",VLOOKUP(Tabulka4[[#This Row],[start. č.]],'3. REGISTRACE'!B:F,5,0))))</f>
        <v>-</v>
      </c>
      <c r="H279" s="52"/>
      <c r="I279" s="48"/>
      <c r="J279" s="53"/>
      <c r="K279" s="42">
        <f>TIME(Tabulka4[[#This Row],[hod]],Tabulka4[[#This Row],[min]],Tabulka4[[#This Row],[sek]])</f>
        <v>0</v>
      </c>
      <c r="L279" s="18" t="str">
        <f>IF(ISBLANK(Tabulka4[[#This Row],[start. č.]]),"-",IF(Tabulka4[[#This Row],[příjmení a jméno]]="start. č. nebylo registrováno!","-",IF(VLOOKUP(Tabulka4[[#This Row],[start. č.]],'3. REGISTRACE'!B:G,6,0)=0,"-",VLOOKUP(Tabulka4[[#This Row],[start. č.]],'3. REGISTRACE'!B:G,6,0))))</f>
        <v>-</v>
      </c>
      <c r="M279" s="44" t="str">
        <f>IF(Tabulka4[[#This Row],[kategorie]]="-","-",COUNTIFS(G$10:G279,Tabulka4[[#This Row],[m/ž]],L$10:L279,Tabulka4[[#This Row],[kategorie]]))</f>
        <v>-</v>
      </c>
    </row>
    <row r="280" spans="2:13" x14ac:dyDescent="0.2">
      <c r="B280" s="44">
        <v>271</v>
      </c>
      <c r="C280" s="45"/>
      <c r="D280" s="21" t="str">
        <f>IF(ISBLANK(Tabulka4[[#This Row],[start. č.]]),"-",IF(ISERROR(VLOOKUP(Tabulka4[[#This Row],[start. č.]],'3. REGISTRACE'!B:F,2,0)),"start. č. nebylo registrováno!",VLOOKUP(Tabulka4[[#This Row],[start. č.]],'3. REGISTRACE'!B:F,2,0)))</f>
        <v>-</v>
      </c>
      <c r="E280" s="18" t="str">
        <f>IF(ISBLANK(Tabulka4[[#This Row],[start. č.]]),"-",IF(ISERROR(VLOOKUP(Tabulka4[[#This Row],[start. č.]],'3. REGISTRACE'!B:F,3,0)),"-",VLOOKUP(Tabulka4[[#This Row],[start. č.]],'3. REGISTRACE'!B:F,3,0)))</f>
        <v>-</v>
      </c>
      <c r="F280" s="46" t="str">
        <f>IF(ISBLANK(Tabulka4[[#This Row],[start. č.]]),"-",IF(Tabulka4[[#This Row],[příjmení a jméno]]="start. č. nebylo registrováno!","-",IF(VLOOKUP(Tabulka4[[#This Row],[start. č.]],'3. REGISTRACE'!B:F,4,0)=0,"-",VLOOKUP(Tabulka4[[#This Row],[start. č.]],'3. REGISTRACE'!B:F,4,0))))</f>
        <v>-</v>
      </c>
      <c r="G280" s="18" t="str">
        <f>IF(ISBLANK(Tabulka4[[#This Row],[start. č.]]),"-",IF(Tabulka4[[#This Row],[příjmení a jméno]]="start. č. nebylo registrováno!","-",IF(VLOOKUP(Tabulka4[[#This Row],[start. č.]],'3. REGISTRACE'!B:F,5,0)=0,"-",VLOOKUP(Tabulka4[[#This Row],[start. č.]],'3. REGISTRACE'!B:F,5,0))))</f>
        <v>-</v>
      </c>
      <c r="H280" s="52"/>
      <c r="I280" s="48"/>
      <c r="J280" s="53"/>
      <c r="K280" s="42">
        <f>TIME(Tabulka4[[#This Row],[hod]],Tabulka4[[#This Row],[min]],Tabulka4[[#This Row],[sek]])</f>
        <v>0</v>
      </c>
      <c r="L280" s="18" t="str">
        <f>IF(ISBLANK(Tabulka4[[#This Row],[start. č.]]),"-",IF(Tabulka4[[#This Row],[příjmení a jméno]]="start. č. nebylo registrováno!","-",IF(VLOOKUP(Tabulka4[[#This Row],[start. č.]],'3. REGISTRACE'!B:G,6,0)=0,"-",VLOOKUP(Tabulka4[[#This Row],[start. č.]],'3. REGISTRACE'!B:G,6,0))))</f>
        <v>-</v>
      </c>
      <c r="M280" s="44" t="str">
        <f>IF(Tabulka4[[#This Row],[kategorie]]="-","-",COUNTIFS(G$10:G280,Tabulka4[[#This Row],[m/ž]],L$10:L280,Tabulka4[[#This Row],[kategorie]]))</f>
        <v>-</v>
      </c>
    </row>
    <row r="281" spans="2:13" x14ac:dyDescent="0.2">
      <c r="B281" s="44">
        <v>272</v>
      </c>
      <c r="C281" s="45"/>
      <c r="D281" s="21" t="str">
        <f>IF(ISBLANK(Tabulka4[[#This Row],[start. č.]]),"-",IF(ISERROR(VLOOKUP(Tabulka4[[#This Row],[start. č.]],'3. REGISTRACE'!B:F,2,0)),"start. č. nebylo registrováno!",VLOOKUP(Tabulka4[[#This Row],[start. č.]],'3. REGISTRACE'!B:F,2,0)))</f>
        <v>-</v>
      </c>
      <c r="E281" s="18" t="str">
        <f>IF(ISBLANK(Tabulka4[[#This Row],[start. č.]]),"-",IF(ISERROR(VLOOKUP(Tabulka4[[#This Row],[start. č.]],'3. REGISTRACE'!B:F,3,0)),"-",VLOOKUP(Tabulka4[[#This Row],[start. č.]],'3. REGISTRACE'!B:F,3,0)))</f>
        <v>-</v>
      </c>
      <c r="F281" s="46" t="str">
        <f>IF(ISBLANK(Tabulka4[[#This Row],[start. č.]]),"-",IF(Tabulka4[[#This Row],[příjmení a jméno]]="start. č. nebylo registrováno!","-",IF(VLOOKUP(Tabulka4[[#This Row],[start. č.]],'3. REGISTRACE'!B:F,4,0)=0,"-",VLOOKUP(Tabulka4[[#This Row],[start. č.]],'3. REGISTRACE'!B:F,4,0))))</f>
        <v>-</v>
      </c>
      <c r="G281" s="18" t="str">
        <f>IF(ISBLANK(Tabulka4[[#This Row],[start. č.]]),"-",IF(Tabulka4[[#This Row],[příjmení a jméno]]="start. č. nebylo registrováno!","-",IF(VLOOKUP(Tabulka4[[#This Row],[start. č.]],'3. REGISTRACE'!B:F,5,0)=0,"-",VLOOKUP(Tabulka4[[#This Row],[start. č.]],'3. REGISTRACE'!B:F,5,0))))</f>
        <v>-</v>
      </c>
      <c r="H281" s="52"/>
      <c r="I281" s="48"/>
      <c r="J281" s="53"/>
      <c r="K281" s="42">
        <f>TIME(Tabulka4[[#This Row],[hod]],Tabulka4[[#This Row],[min]],Tabulka4[[#This Row],[sek]])</f>
        <v>0</v>
      </c>
      <c r="L281" s="18" t="str">
        <f>IF(ISBLANK(Tabulka4[[#This Row],[start. č.]]),"-",IF(Tabulka4[[#This Row],[příjmení a jméno]]="start. č. nebylo registrováno!","-",IF(VLOOKUP(Tabulka4[[#This Row],[start. č.]],'3. REGISTRACE'!B:G,6,0)=0,"-",VLOOKUP(Tabulka4[[#This Row],[start. č.]],'3. REGISTRACE'!B:G,6,0))))</f>
        <v>-</v>
      </c>
      <c r="M281" s="44" t="str">
        <f>IF(Tabulka4[[#This Row],[kategorie]]="-","-",COUNTIFS(G$10:G281,Tabulka4[[#This Row],[m/ž]],L$10:L281,Tabulka4[[#This Row],[kategorie]]))</f>
        <v>-</v>
      </c>
    </row>
    <row r="282" spans="2:13" x14ac:dyDescent="0.2">
      <c r="B282" s="44">
        <v>273</v>
      </c>
      <c r="C282" s="45"/>
      <c r="D282" s="21" t="str">
        <f>IF(ISBLANK(Tabulka4[[#This Row],[start. č.]]),"-",IF(ISERROR(VLOOKUP(Tabulka4[[#This Row],[start. č.]],'3. REGISTRACE'!B:F,2,0)),"start. č. nebylo registrováno!",VLOOKUP(Tabulka4[[#This Row],[start. č.]],'3. REGISTRACE'!B:F,2,0)))</f>
        <v>-</v>
      </c>
      <c r="E282" s="18" t="str">
        <f>IF(ISBLANK(Tabulka4[[#This Row],[start. č.]]),"-",IF(ISERROR(VLOOKUP(Tabulka4[[#This Row],[start. č.]],'3. REGISTRACE'!B:F,3,0)),"-",VLOOKUP(Tabulka4[[#This Row],[start. č.]],'3. REGISTRACE'!B:F,3,0)))</f>
        <v>-</v>
      </c>
      <c r="F282" s="46" t="str">
        <f>IF(ISBLANK(Tabulka4[[#This Row],[start. č.]]),"-",IF(Tabulka4[[#This Row],[příjmení a jméno]]="start. č. nebylo registrováno!","-",IF(VLOOKUP(Tabulka4[[#This Row],[start. č.]],'3. REGISTRACE'!B:F,4,0)=0,"-",VLOOKUP(Tabulka4[[#This Row],[start. č.]],'3. REGISTRACE'!B:F,4,0))))</f>
        <v>-</v>
      </c>
      <c r="G282" s="18" t="str">
        <f>IF(ISBLANK(Tabulka4[[#This Row],[start. č.]]),"-",IF(Tabulka4[[#This Row],[příjmení a jméno]]="start. č. nebylo registrováno!","-",IF(VLOOKUP(Tabulka4[[#This Row],[start. č.]],'3. REGISTRACE'!B:F,5,0)=0,"-",VLOOKUP(Tabulka4[[#This Row],[start. č.]],'3. REGISTRACE'!B:F,5,0))))</f>
        <v>-</v>
      </c>
      <c r="H282" s="52"/>
      <c r="I282" s="48"/>
      <c r="J282" s="53"/>
      <c r="K282" s="42">
        <f>TIME(Tabulka4[[#This Row],[hod]],Tabulka4[[#This Row],[min]],Tabulka4[[#This Row],[sek]])</f>
        <v>0</v>
      </c>
      <c r="L282" s="18" t="str">
        <f>IF(ISBLANK(Tabulka4[[#This Row],[start. č.]]),"-",IF(Tabulka4[[#This Row],[příjmení a jméno]]="start. č. nebylo registrováno!","-",IF(VLOOKUP(Tabulka4[[#This Row],[start. č.]],'3. REGISTRACE'!B:G,6,0)=0,"-",VLOOKUP(Tabulka4[[#This Row],[start. č.]],'3. REGISTRACE'!B:G,6,0))))</f>
        <v>-</v>
      </c>
      <c r="M282" s="44" t="str">
        <f>IF(Tabulka4[[#This Row],[kategorie]]="-","-",COUNTIFS(G$10:G282,Tabulka4[[#This Row],[m/ž]],L$10:L282,Tabulka4[[#This Row],[kategorie]]))</f>
        <v>-</v>
      </c>
    </row>
    <row r="283" spans="2:13" x14ac:dyDescent="0.2">
      <c r="B283" s="44">
        <v>274</v>
      </c>
      <c r="C283" s="45"/>
      <c r="D283" s="21" t="str">
        <f>IF(ISBLANK(Tabulka4[[#This Row],[start. č.]]),"-",IF(ISERROR(VLOOKUP(Tabulka4[[#This Row],[start. č.]],'3. REGISTRACE'!B:F,2,0)),"start. č. nebylo registrováno!",VLOOKUP(Tabulka4[[#This Row],[start. č.]],'3. REGISTRACE'!B:F,2,0)))</f>
        <v>-</v>
      </c>
      <c r="E283" s="18" t="str">
        <f>IF(ISBLANK(Tabulka4[[#This Row],[start. č.]]),"-",IF(ISERROR(VLOOKUP(Tabulka4[[#This Row],[start. č.]],'3. REGISTRACE'!B:F,3,0)),"-",VLOOKUP(Tabulka4[[#This Row],[start. č.]],'3. REGISTRACE'!B:F,3,0)))</f>
        <v>-</v>
      </c>
      <c r="F283" s="46" t="str">
        <f>IF(ISBLANK(Tabulka4[[#This Row],[start. č.]]),"-",IF(Tabulka4[[#This Row],[příjmení a jméno]]="start. č. nebylo registrováno!","-",IF(VLOOKUP(Tabulka4[[#This Row],[start. č.]],'3. REGISTRACE'!B:F,4,0)=0,"-",VLOOKUP(Tabulka4[[#This Row],[start. č.]],'3. REGISTRACE'!B:F,4,0))))</f>
        <v>-</v>
      </c>
      <c r="G283" s="18" t="str">
        <f>IF(ISBLANK(Tabulka4[[#This Row],[start. č.]]),"-",IF(Tabulka4[[#This Row],[příjmení a jméno]]="start. č. nebylo registrováno!","-",IF(VLOOKUP(Tabulka4[[#This Row],[start. č.]],'3. REGISTRACE'!B:F,5,0)=0,"-",VLOOKUP(Tabulka4[[#This Row],[start. č.]],'3. REGISTRACE'!B:F,5,0))))</f>
        <v>-</v>
      </c>
      <c r="H283" s="52"/>
      <c r="I283" s="48"/>
      <c r="J283" s="53"/>
      <c r="K283" s="42">
        <f>TIME(Tabulka4[[#This Row],[hod]],Tabulka4[[#This Row],[min]],Tabulka4[[#This Row],[sek]])</f>
        <v>0</v>
      </c>
      <c r="L283" s="18" t="str">
        <f>IF(ISBLANK(Tabulka4[[#This Row],[start. č.]]),"-",IF(Tabulka4[[#This Row],[příjmení a jméno]]="start. č. nebylo registrováno!","-",IF(VLOOKUP(Tabulka4[[#This Row],[start. č.]],'3. REGISTRACE'!B:G,6,0)=0,"-",VLOOKUP(Tabulka4[[#This Row],[start. č.]],'3. REGISTRACE'!B:G,6,0))))</f>
        <v>-</v>
      </c>
      <c r="M283" s="44" t="str">
        <f>IF(Tabulka4[[#This Row],[kategorie]]="-","-",COUNTIFS(G$10:G283,Tabulka4[[#This Row],[m/ž]],L$10:L283,Tabulka4[[#This Row],[kategorie]]))</f>
        <v>-</v>
      </c>
    </row>
    <row r="284" spans="2:13" x14ac:dyDescent="0.2">
      <c r="B284" s="44">
        <v>275</v>
      </c>
      <c r="C284" s="45"/>
      <c r="D284" s="21" t="str">
        <f>IF(ISBLANK(Tabulka4[[#This Row],[start. č.]]),"-",IF(ISERROR(VLOOKUP(Tabulka4[[#This Row],[start. č.]],'3. REGISTRACE'!B:F,2,0)),"start. č. nebylo registrováno!",VLOOKUP(Tabulka4[[#This Row],[start. č.]],'3. REGISTRACE'!B:F,2,0)))</f>
        <v>-</v>
      </c>
      <c r="E284" s="18" t="str">
        <f>IF(ISBLANK(Tabulka4[[#This Row],[start. č.]]),"-",IF(ISERROR(VLOOKUP(Tabulka4[[#This Row],[start. č.]],'3. REGISTRACE'!B:F,3,0)),"-",VLOOKUP(Tabulka4[[#This Row],[start. č.]],'3. REGISTRACE'!B:F,3,0)))</f>
        <v>-</v>
      </c>
      <c r="F284" s="46" t="str">
        <f>IF(ISBLANK(Tabulka4[[#This Row],[start. č.]]),"-",IF(Tabulka4[[#This Row],[příjmení a jméno]]="start. č. nebylo registrováno!","-",IF(VLOOKUP(Tabulka4[[#This Row],[start. č.]],'3. REGISTRACE'!B:F,4,0)=0,"-",VLOOKUP(Tabulka4[[#This Row],[start. č.]],'3. REGISTRACE'!B:F,4,0))))</f>
        <v>-</v>
      </c>
      <c r="G284" s="18" t="str">
        <f>IF(ISBLANK(Tabulka4[[#This Row],[start. č.]]),"-",IF(Tabulka4[[#This Row],[příjmení a jméno]]="start. č. nebylo registrováno!","-",IF(VLOOKUP(Tabulka4[[#This Row],[start. č.]],'3. REGISTRACE'!B:F,5,0)=0,"-",VLOOKUP(Tabulka4[[#This Row],[start. č.]],'3. REGISTRACE'!B:F,5,0))))</f>
        <v>-</v>
      </c>
      <c r="H284" s="52"/>
      <c r="I284" s="48"/>
      <c r="J284" s="53"/>
      <c r="K284" s="42">
        <f>TIME(Tabulka4[[#This Row],[hod]],Tabulka4[[#This Row],[min]],Tabulka4[[#This Row],[sek]])</f>
        <v>0</v>
      </c>
      <c r="L284" s="18" t="str">
        <f>IF(ISBLANK(Tabulka4[[#This Row],[start. č.]]),"-",IF(Tabulka4[[#This Row],[příjmení a jméno]]="start. č. nebylo registrováno!","-",IF(VLOOKUP(Tabulka4[[#This Row],[start. č.]],'3. REGISTRACE'!B:G,6,0)=0,"-",VLOOKUP(Tabulka4[[#This Row],[start. č.]],'3. REGISTRACE'!B:G,6,0))))</f>
        <v>-</v>
      </c>
      <c r="M284" s="44" t="str">
        <f>IF(Tabulka4[[#This Row],[kategorie]]="-","-",COUNTIFS(G$10:G284,Tabulka4[[#This Row],[m/ž]],L$10:L284,Tabulka4[[#This Row],[kategorie]]))</f>
        <v>-</v>
      </c>
    </row>
    <row r="285" spans="2:13" x14ac:dyDescent="0.2">
      <c r="B285" s="44">
        <v>276</v>
      </c>
      <c r="C285" s="45"/>
      <c r="D285" s="21" t="str">
        <f>IF(ISBLANK(Tabulka4[[#This Row],[start. č.]]),"-",IF(ISERROR(VLOOKUP(Tabulka4[[#This Row],[start. č.]],'3. REGISTRACE'!B:F,2,0)),"start. č. nebylo registrováno!",VLOOKUP(Tabulka4[[#This Row],[start. č.]],'3. REGISTRACE'!B:F,2,0)))</f>
        <v>-</v>
      </c>
      <c r="E285" s="18" t="str">
        <f>IF(ISBLANK(Tabulka4[[#This Row],[start. č.]]),"-",IF(ISERROR(VLOOKUP(Tabulka4[[#This Row],[start. č.]],'3. REGISTRACE'!B:F,3,0)),"-",VLOOKUP(Tabulka4[[#This Row],[start. č.]],'3. REGISTRACE'!B:F,3,0)))</f>
        <v>-</v>
      </c>
      <c r="F285" s="46" t="str">
        <f>IF(ISBLANK(Tabulka4[[#This Row],[start. č.]]),"-",IF(Tabulka4[[#This Row],[příjmení a jméno]]="start. č. nebylo registrováno!","-",IF(VLOOKUP(Tabulka4[[#This Row],[start. č.]],'3. REGISTRACE'!B:F,4,0)=0,"-",VLOOKUP(Tabulka4[[#This Row],[start. č.]],'3. REGISTRACE'!B:F,4,0))))</f>
        <v>-</v>
      </c>
      <c r="G285" s="18" t="str">
        <f>IF(ISBLANK(Tabulka4[[#This Row],[start. č.]]),"-",IF(Tabulka4[[#This Row],[příjmení a jméno]]="start. č. nebylo registrováno!","-",IF(VLOOKUP(Tabulka4[[#This Row],[start. č.]],'3. REGISTRACE'!B:F,5,0)=0,"-",VLOOKUP(Tabulka4[[#This Row],[start. č.]],'3. REGISTRACE'!B:F,5,0))))</f>
        <v>-</v>
      </c>
      <c r="H285" s="52"/>
      <c r="I285" s="48"/>
      <c r="J285" s="53"/>
      <c r="K285" s="42">
        <f>TIME(Tabulka4[[#This Row],[hod]],Tabulka4[[#This Row],[min]],Tabulka4[[#This Row],[sek]])</f>
        <v>0</v>
      </c>
      <c r="L285" s="18" t="str">
        <f>IF(ISBLANK(Tabulka4[[#This Row],[start. č.]]),"-",IF(Tabulka4[[#This Row],[příjmení a jméno]]="start. č. nebylo registrováno!","-",IF(VLOOKUP(Tabulka4[[#This Row],[start. č.]],'3. REGISTRACE'!B:G,6,0)=0,"-",VLOOKUP(Tabulka4[[#This Row],[start. č.]],'3. REGISTRACE'!B:G,6,0))))</f>
        <v>-</v>
      </c>
      <c r="M285" s="44" t="str">
        <f>IF(Tabulka4[[#This Row],[kategorie]]="-","-",COUNTIFS(G$10:G285,Tabulka4[[#This Row],[m/ž]],L$10:L285,Tabulka4[[#This Row],[kategorie]]))</f>
        <v>-</v>
      </c>
    </row>
    <row r="286" spans="2:13" x14ac:dyDescent="0.2">
      <c r="B286" s="44">
        <v>277</v>
      </c>
      <c r="C286" s="45"/>
      <c r="D286" s="21" t="str">
        <f>IF(ISBLANK(Tabulka4[[#This Row],[start. č.]]),"-",IF(ISERROR(VLOOKUP(Tabulka4[[#This Row],[start. č.]],'3. REGISTRACE'!B:F,2,0)),"start. č. nebylo registrováno!",VLOOKUP(Tabulka4[[#This Row],[start. č.]],'3. REGISTRACE'!B:F,2,0)))</f>
        <v>-</v>
      </c>
      <c r="E286" s="18" t="str">
        <f>IF(ISBLANK(Tabulka4[[#This Row],[start. č.]]),"-",IF(ISERROR(VLOOKUP(Tabulka4[[#This Row],[start. č.]],'3. REGISTRACE'!B:F,3,0)),"-",VLOOKUP(Tabulka4[[#This Row],[start. č.]],'3. REGISTRACE'!B:F,3,0)))</f>
        <v>-</v>
      </c>
      <c r="F286" s="46" t="str">
        <f>IF(ISBLANK(Tabulka4[[#This Row],[start. č.]]),"-",IF(Tabulka4[[#This Row],[příjmení a jméno]]="start. č. nebylo registrováno!","-",IF(VLOOKUP(Tabulka4[[#This Row],[start. č.]],'3. REGISTRACE'!B:F,4,0)=0,"-",VLOOKUP(Tabulka4[[#This Row],[start. č.]],'3. REGISTRACE'!B:F,4,0))))</f>
        <v>-</v>
      </c>
      <c r="G286" s="18" t="str">
        <f>IF(ISBLANK(Tabulka4[[#This Row],[start. č.]]),"-",IF(Tabulka4[[#This Row],[příjmení a jméno]]="start. č. nebylo registrováno!","-",IF(VLOOKUP(Tabulka4[[#This Row],[start. č.]],'3. REGISTRACE'!B:F,5,0)=0,"-",VLOOKUP(Tabulka4[[#This Row],[start. č.]],'3. REGISTRACE'!B:F,5,0))))</f>
        <v>-</v>
      </c>
      <c r="H286" s="52"/>
      <c r="I286" s="48"/>
      <c r="J286" s="53"/>
      <c r="K286" s="42">
        <f>TIME(Tabulka4[[#This Row],[hod]],Tabulka4[[#This Row],[min]],Tabulka4[[#This Row],[sek]])</f>
        <v>0</v>
      </c>
      <c r="L286" s="18" t="str">
        <f>IF(ISBLANK(Tabulka4[[#This Row],[start. č.]]),"-",IF(Tabulka4[[#This Row],[příjmení a jméno]]="start. č. nebylo registrováno!","-",IF(VLOOKUP(Tabulka4[[#This Row],[start. č.]],'3. REGISTRACE'!B:G,6,0)=0,"-",VLOOKUP(Tabulka4[[#This Row],[start. č.]],'3. REGISTRACE'!B:G,6,0))))</f>
        <v>-</v>
      </c>
      <c r="M286" s="44" t="str">
        <f>IF(Tabulka4[[#This Row],[kategorie]]="-","-",COUNTIFS(G$10:G286,Tabulka4[[#This Row],[m/ž]],L$10:L286,Tabulka4[[#This Row],[kategorie]]))</f>
        <v>-</v>
      </c>
    </row>
    <row r="287" spans="2:13" x14ac:dyDescent="0.2">
      <c r="B287" s="44">
        <v>278</v>
      </c>
      <c r="C287" s="45"/>
      <c r="D287" s="21" t="str">
        <f>IF(ISBLANK(Tabulka4[[#This Row],[start. č.]]),"-",IF(ISERROR(VLOOKUP(Tabulka4[[#This Row],[start. č.]],'3. REGISTRACE'!B:F,2,0)),"start. č. nebylo registrováno!",VLOOKUP(Tabulka4[[#This Row],[start. č.]],'3. REGISTRACE'!B:F,2,0)))</f>
        <v>-</v>
      </c>
      <c r="E287" s="18" t="str">
        <f>IF(ISBLANK(Tabulka4[[#This Row],[start. č.]]),"-",IF(ISERROR(VLOOKUP(Tabulka4[[#This Row],[start. č.]],'3. REGISTRACE'!B:F,3,0)),"-",VLOOKUP(Tabulka4[[#This Row],[start. č.]],'3. REGISTRACE'!B:F,3,0)))</f>
        <v>-</v>
      </c>
      <c r="F287" s="46" t="str">
        <f>IF(ISBLANK(Tabulka4[[#This Row],[start. č.]]),"-",IF(Tabulka4[[#This Row],[příjmení a jméno]]="start. č. nebylo registrováno!","-",IF(VLOOKUP(Tabulka4[[#This Row],[start. č.]],'3. REGISTRACE'!B:F,4,0)=0,"-",VLOOKUP(Tabulka4[[#This Row],[start. č.]],'3. REGISTRACE'!B:F,4,0))))</f>
        <v>-</v>
      </c>
      <c r="G287" s="18" t="str">
        <f>IF(ISBLANK(Tabulka4[[#This Row],[start. č.]]),"-",IF(Tabulka4[[#This Row],[příjmení a jméno]]="start. č. nebylo registrováno!","-",IF(VLOOKUP(Tabulka4[[#This Row],[start. č.]],'3. REGISTRACE'!B:F,5,0)=0,"-",VLOOKUP(Tabulka4[[#This Row],[start. č.]],'3. REGISTRACE'!B:F,5,0))))</f>
        <v>-</v>
      </c>
      <c r="H287" s="52"/>
      <c r="I287" s="48"/>
      <c r="J287" s="53"/>
      <c r="K287" s="42">
        <f>TIME(Tabulka4[[#This Row],[hod]],Tabulka4[[#This Row],[min]],Tabulka4[[#This Row],[sek]])</f>
        <v>0</v>
      </c>
      <c r="L287" s="18" t="str">
        <f>IF(ISBLANK(Tabulka4[[#This Row],[start. č.]]),"-",IF(Tabulka4[[#This Row],[příjmení a jméno]]="start. č. nebylo registrováno!","-",IF(VLOOKUP(Tabulka4[[#This Row],[start. č.]],'3. REGISTRACE'!B:G,6,0)=0,"-",VLOOKUP(Tabulka4[[#This Row],[start. č.]],'3. REGISTRACE'!B:G,6,0))))</f>
        <v>-</v>
      </c>
      <c r="M287" s="44" t="str">
        <f>IF(Tabulka4[[#This Row],[kategorie]]="-","-",COUNTIFS(G$10:G287,Tabulka4[[#This Row],[m/ž]],L$10:L287,Tabulka4[[#This Row],[kategorie]]))</f>
        <v>-</v>
      </c>
    </row>
    <row r="288" spans="2:13" x14ac:dyDescent="0.2">
      <c r="B288" s="44">
        <v>279</v>
      </c>
      <c r="C288" s="45"/>
      <c r="D288" s="21" t="str">
        <f>IF(ISBLANK(Tabulka4[[#This Row],[start. č.]]),"-",IF(ISERROR(VLOOKUP(Tabulka4[[#This Row],[start. č.]],'3. REGISTRACE'!B:F,2,0)),"start. č. nebylo registrováno!",VLOOKUP(Tabulka4[[#This Row],[start. č.]],'3. REGISTRACE'!B:F,2,0)))</f>
        <v>-</v>
      </c>
      <c r="E288" s="18" t="str">
        <f>IF(ISBLANK(Tabulka4[[#This Row],[start. č.]]),"-",IF(ISERROR(VLOOKUP(Tabulka4[[#This Row],[start. č.]],'3. REGISTRACE'!B:F,3,0)),"-",VLOOKUP(Tabulka4[[#This Row],[start. č.]],'3. REGISTRACE'!B:F,3,0)))</f>
        <v>-</v>
      </c>
      <c r="F288" s="46" t="str">
        <f>IF(ISBLANK(Tabulka4[[#This Row],[start. č.]]),"-",IF(Tabulka4[[#This Row],[příjmení a jméno]]="start. č. nebylo registrováno!","-",IF(VLOOKUP(Tabulka4[[#This Row],[start. č.]],'3. REGISTRACE'!B:F,4,0)=0,"-",VLOOKUP(Tabulka4[[#This Row],[start. č.]],'3. REGISTRACE'!B:F,4,0))))</f>
        <v>-</v>
      </c>
      <c r="G288" s="18" t="str">
        <f>IF(ISBLANK(Tabulka4[[#This Row],[start. č.]]),"-",IF(Tabulka4[[#This Row],[příjmení a jméno]]="start. č. nebylo registrováno!","-",IF(VLOOKUP(Tabulka4[[#This Row],[start. č.]],'3. REGISTRACE'!B:F,5,0)=0,"-",VLOOKUP(Tabulka4[[#This Row],[start. č.]],'3. REGISTRACE'!B:F,5,0))))</f>
        <v>-</v>
      </c>
      <c r="H288" s="52"/>
      <c r="I288" s="48"/>
      <c r="J288" s="53"/>
      <c r="K288" s="42">
        <f>TIME(Tabulka4[[#This Row],[hod]],Tabulka4[[#This Row],[min]],Tabulka4[[#This Row],[sek]])</f>
        <v>0</v>
      </c>
      <c r="L288" s="18" t="str">
        <f>IF(ISBLANK(Tabulka4[[#This Row],[start. č.]]),"-",IF(Tabulka4[[#This Row],[příjmení a jméno]]="start. č. nebylo registrováno!","-",IF(VLOOKUP(Tabulka4[[#This Row],[start. č.]],'3. REGISTRACE'!B:G,6,0)=0,"-",VLOOKUP(Tabulka4[[#This Row],[start. č.]],'3. REGISTRACE'!B:G,6,0))))</f>
        <v>-</v>
      </c>
      <c r="M288" s="44" t="str">
        <f>IF(Tabulka4[[#This Row],[kategorie]]="-","-",COUNTIFS(G$10:G288,Tabulka4[[#This Row],[m/ž]],L$10:L288,Tabulka4[[#This Row],[kategorie]]))</f>
        <v>-</v>
      </c>
    </row>
    <row r="289" spans="2:13" x14ac:dyDescent="0.2">
      <c r="B289" s="44">
        <v>280</v>
      </c>
      <c r="C289" s="45"/>
      <c r="D289" s="21" t="str">
        <f>IF(ISBLANK(Tabulka4[[#This Row],[start. č.]]),"-",IF(ISERROR(VLOOKUP(Tabulka4[[#This Row],[start. č.]],'3. REGISTRACE'!B:F,2,0)),"start. č. nebylo registrováno!",VLOOKUP(Tabulka4[[#This Row],[start. č.]],'3. REGISTRACE'!B:F,2,0)))</f>
        <v>-</v>
      </c>
      <c r="E289" s="18" t="str">
        <f>IF(ISBLANK(Tabulka4[[#This Row],[start. č.]]),"-",IF(ISERROR(VLOOKUP(Tabulka4[[#This Row],[start. č.]],'3. REGISTRACE'!B:F,3,0)),"-",VLOOKUP(Tabulka4[[#This Row],[start. č.]],'3. REGISTRACE'!B:F,3,0)))</f>
        <v>-</v>
      </c>
      <c r="F289" s="46" t="str">
        <f>IF(ISBLANK(Tabulka4[[#This Row],[start. č.]]),"-",IF(Tabulka4[[#This Row],[příjmení a jméno]]="start. č. nebylo registrováno!","-",IF(VLOOKUP(Tabulka4[[#This Row],[start. č.]],'3. REGISTRACE'!B:F,4,0)=0,"-",VLOOKUP(Tabulka4[[#This Row],[start. č.]],'3. REGISTRACE'!B:F,4,0))))</f>
        <v>-</v>
      </c>
      <c r="G289" s="18" t="str">
        <f>IF(ISBLANK(Tabulka4[[#This Row],[start. č.]]),"-",IF(Tabulka4[[#This Row],[příjmení a jméno]]="start. č. nebylo registrováno!","-",IF(VLOOKUP(Tabulka4[[#This Row],[start. č.]],'3. REGISTRACE'!B:F,5,0)=0,"-",VLOOKUP(Tabulka4[[#This Row],[start. č.]],'3. REGISTRACE'!B:F,5,0))))</f>
        <v>-</v>
      </c>
      <c r="H289" s="52"/>
      <c r="I289" s="48"/>
      <c r="J289" s="53"/>
      <c r="K289" s="42">
        <f>TIME(Tabulka4[[#This Row],[hod]],Tabulka4[[#This Row],[min]],Tabulka4[[#This Row],[sek]])</f>
        <v>0</v>
      </c>
      <c r="L289" s="18" t="str">
        <f>IF(ISBLANK(Tabulka4[[#This Row],[start. č.]]),"-",IF(Tabulka4[[#This Row],[příjmení a jméno]]="start. č. nebylo registrováno!","-",IF(VLOOKUP(Tabulka4[[#This Row],[start. č.]],'3. REGISTRACE'!B:G,6,0)=0,"-",VLOOKUP(Tabulka4[[#This Row],[start. č.]],'3. REGISTRACE'!B:G,6,0))))</f>
        <v>-</v>
      </c>
      <c r="M289" s="44" t="str">
        <f>IF(Tabulka4[[#This Row],[kategorie]]="-","-",COUNTIFS(G$10:G289,Tabulka4[[#This Row],[m/ž]],L$10:L289,Tabulka4[[#This Row],[kategorie]]))</f>
        <v>-</v>
      </c>
    </row>
    <row r="290" spans="2:13" x14ac:dyDescent="0.2">
      <c r="B290" s="44">
        <v>281</v>
      </c>
      <c r="C290" s="45"/>
      <c r="D290" s="21" t="str">
        <f>IF(ISBLANK(Tabulka4[[#This Row],[start. č.]]),"-",IF(ISERROR(VLOOKUP(Tabulka4[[#This Row],[start. č.]],'3. REGISTRACE'!B:F,2,0)),"start. č. nebylo registrováno!",VLOOKUP(Tabulka4[[#This Row],[start. č.]],'3. REGISTRACE'!B:F,2,0)))</f>
        <v>-</v>
      </c>
      <c r="E290" s="18" t="str">
        <f>IF(ISBLANK(Tabulka4[[#This Row],[start. č.]]),"-",IF(ISERROR(VLOOKUP(Tabulka4[[#This Row],[start. č.]],'3. REGISTRACE'!B:F,3,0)),"-",VLOOKUP(Tabulka4[[#This Row],[start. č.]],'3. REGISTRACE'!B:F,3,0)))</f>
        <v>-</v>
      </c>
      <c r="F290" s="46" t="str">
        <f>IF(ISBLANK(Tabulka4[[#This Row],[start. č.]]),"-",IF(Tabulka4[[#This Row],[příjmení a jméno]]="start. č. nebylo registrováno!","-",IF(VLOOKUP(Tabulka4[[#This Row],[start. č.]],'3. REGISTRACE'!B:F,4,0)=0,"-",VLOOKUP(Tabulka4[[#This Row],[start. č.]],'3. REGISTRACE'!B:F,4,0))))</f>
        <v>-</v>
      </c>
      <c r="G290" s="18" t="str">
        <f>IF(ISBLANK(Tabulka4[[#This Row],[start. č.]]),"-",IF(Tabulka4[[#This Row],[příjmení a jméno]]="start. č. nebylo registrováno!","-",IF(VLOOKUP(Tabulka4[[#This Row],[start. č.]],'3. REGISTRACE'!B:F,5,0)=0,"-",VLOOKUP(Tabulka4[[#This Row],[start. č.]],'3. REGISTRACE'!B:F,5,0))))</f>
        <v>-</v>
      </c>
      <c r="H290" s="52"/>
      <c r="I290" s="48"/>
      <c r="J290" s="53"/>
      <c r="K290" s="42">
        <f>TIME(Tabulka4[[#This Row],[hod]],Tabulka4[[#This Row],[min]],Tabulka4[[#This Row],[sek]])</f>
        <v>0</v>
      </c>
      <c r="L290" s="18" t="str">
        <f>IF(ISBLANK(Tabulka4[[#This Row],[start. č.]]),"-",IF(Tabulka4[[#This Row],[příjmení a jméno]]="start. č. nebylo registrováno!","-",IF(VLOOKUP(Tabulka4[[#This Row],[start. č.]],'3. REGISTRACE'!B:G,6,0)=0,"-",VLOOKUP(Tabulka4[[#This Row],[start. č.]],'3. REGISTRACE'!B:G,6,0))))</f>
        <v>-</v>
      </c>
      <c r="M290" s="44" t="str">
        <f>IF(Tabulka4[[#This Row],[kategorie]]="-","-",COUNTIFS(G$10:G290,Tabulka4[[#This Row],[m/ž]],L$10:L290,Tabulka4[[#This Row],[kategorie]]))</f>
        <v>-</v>
      </c>
    </row>
    <row r="291" spans="2:13" x14ac:dyDescent="0.2">
      <c r="B291" s="44">
        <v>282</v>
      </c>
      <c r="C291" s="45"/>
      <c r="D291" s="21" t="str">
        <f>IF(ISBLANK(Tabulka4[[#This Row],[start. č.]]),"-",IF(ISERROR(VLOOKUP(Tabulka4[[#This Row],[start. č.]],'3. REGISTRACE'!B:F,2,0)),"start. č. nebylo registrováno!",VLOOKUP(Tabulka4[[#This Row],[start. č.]],'3. REGISTRACE'!B:F,2,0)))</f>
        <v>-</v>
      </c>
      <c r="E291" s="18" t="str">
        <f>IF(ISBLANK(Tabulka4[[#This Row],[start. č.]]),"-",IF(ISERROR(VLOOKUP(Tabulka4[[#This Row],[start. č.]],'3. REGISTRACE'!B:F,3,0)),"-",VLOOKUP(Tabulka4[[#This Row],[start. č.]],'3. REGISTRACE'!B:F,3,0)))</f>
        <v>-</v>
      </c>
      <c r="F291" s="46" t="str">
        <f>IF(ISBLANK(Tabulka4[[#This Row],[start. č.]]),"-",IF(Tabulka4[[#This Row],[příjmení a jméno]]="start. č. nebylo registrováno!","-",IF(VLOOKUP(Tabulka4[[#This Row],[start. č.]],'3. REGISTRACE'!B:F,4,0)=0,"-",VLOOKUP(Tabulka4[[#This Row],[start. č.]],'3. REGISTRACE'!B:F,4,0))))</f>
        <v>-</v>
      </c>
      <c r="G291" s="18" t="str">
        <f>IF(ISBLANK(Tabulka4[[#This Row],[start. č.]]),"-",IF(Tabulka4[[#This Row],[příjmení a jméno]]="start. č. nebylo registrováno!","-",IF(VLOOKUP(Tabulka4[[#This Row],[start. č.]],'3. REGISTRACE'!B:F,5,0)=0,"-",VLOOKUP(Tabulka4[[#This Row],[start. č.]],'3. REGISTRACE'!B:F,5,0))))</f>
        <v>-</v>
      </c>
      <c r="H291" s="52"/>
      <c r="I291" s="48"/>
      <c r="J291" s="53"/>
      <c r="K291" s="42">
        <f>TIME(Tabulka4[[#This Row],[hod]],Tabulka4[[#This Row],[min]],Tabulka4[[#This Row],[sek]])</f>
        <v>0</v>
      </c>
      <c r="L291" s="18" t="str">
        <f>IF(ISBLANK(Tabulka4[[#This Row],[start. č.]]),"-",IF(Tabulka4[[#This Row],[příjmení a jméno]]="start. č. nebylo registrováno!","-",IF(VLOOKUP(Tabulka4[[#This Row],[start. č.]],'3. REGISTRACE'!B:G,6,0)=0,"-",VLOOKUP(Tabulka4[[#This Row],[start. č.]],'3. REGISTRACE'!B:G,6,0))))</f>
        <v>-</v>
      </c>
      <c r="M291" s="44" t="str">
        <f>IF(Tabulka4[[#This Row],[kategorie]]="-","-",COUNTIFS(G$10:G291,Tabulka4[[#This Row],[m/ž]],L$10:L291,Tabulka4[[#This Row],[kategorie]]))</f>
        <v>-</v>
      </c>
    </row>
    <row r="292" spans="2:13" x14ac:dyDescent="0.2">
      <c r="B292" s="44">
        <v>283</v>
      </c>
      <c r="C292" s="45"/>
      <c r="D292" s="21" t="str">
        <f>IF(ISBLANK(Tabulka4[[#This Row],[start. č.]]),"-",IF(ISERROR(VLOOKUP(Tabulka4[[#This Row],[start. č.]],'3. REGISTRACE'!B:F,2,0)),"start. č. nebylo registrováno!",VLOOKUP(Tabulka4[[#This Row],[start. č.]],'3. REGISTRACE'!B:F,2,0)))</f>
        <v>-</v>
      </c>
      <c r="E292" s="18" t="str">
        <f>IF(ISBLANK(Tabulka4[[#This Row],[start. č.]]),"-",IF(ISERROR(VLOOKUP(Tabulka4[[#This Row],[start. č.]],'3. REGISTRACE'!B:F,3,0)),"-",VLOOKUP(Tabulka4[[#This Row],[start. č.]],'3. REGISTRACE'!B:F,3,0)))</f>
        <v>-</v>
      </c>
      <c r="F292" s="46" t="str">
        <f>IF(ISBLANK(Tabulka4[[#This Row],[start. č.]]),"-",IF(Tabulka4[[#This Row],[příjmení a jméno]]="start. č. nebylo registrováno!","-",IF(VLOOKUP(Tabulka4[[#This Row],[start. č.]],'3. REGISTRACE'!B:F,4,0)=0,"-",VLOOKUP(Tabulka4[[#This Row],[start. č.]],'3. REGISTRACE'!B:F,4,0))))</f>
        <v>-</v>
      </c>
      <c r="G292" s="18" t="str">
        <f>IF(ISBLANK(Tabulka4[[#This Row],[start. č.]]),"-",IF(Tabulka4[[#This Row],[příjmení a jméno]]="start. č. nebylo registrováno!","-",IF(VLOOKUP(Tabulka4[[#This Row],[start. č.]],'3. REGISTRACE'!B:F,5,0)=0,"-",VLOOKUP(Tabulka4[[#This Row],[start. č.]],'3. REGISTRACE'!B:F,5,0))))</f>
        <v>-</v>
      </c>
      <c r="H292" s="52"/>
      <c r="I292" s="48"/>
      <c r="J292" s="53"/>
      <c r="K292" s="42">
        <f>TIME(Tabulka4[[#This Row],[hod]],Tabulka4[[#This Row],[min]],Tabulka4[[#This Row],[sek]])</f>
        <v>0</v>
      </c>
      <c r="L292" s="18" t="str">
        <f>IF(ISBLANK(Tabulka4[[#This Row],[start. č.]]),"-",IF(Tabulka4[[#This Row],[příjmení a jméno]]="start. č. nebylo registrováno!","-",IF(VLOOKUP(Tabulka4[[#This Row],[start. č.]],'3. REGISTRACE'!B:G,6,0)=0,"-",VLOOKUP(Tabulka4[[#This Row],[start. č.]],'3. REGISTRACE'!B:G,6,0))))</f>
        <v>-</v>
      </c>
      <c r="M292" s="44" t="str">
        <f>IF(Tabulka4[[#This Row],[kategorie]]="-","-",COUNTIFS(G$10:G292,Tabulka4[[#This Row],[m/ž]],L$10:L292,Tabulka4[[#This Row],[kategorie]]))</f>
        <v>-</v>
      </c>
    </row>
    <row r="293" spans="2:13" x14ac:dyDescent="0.2">
      <c r="B293" s="44">
        <v>284</v>
      </c>
      <c r="C293" s="45"/>
      <c r="D293" s="21" t="str">
        <f>IF(ISBLANK(Tabulka4[[#This Row],[start. č.]]),"-",IF(ISERROR(VLOOKUP(Tabulka4[[#This Row],[start. č.]],'3. REGISTRACE'!B:F,2,0)),"start. č. nebylo registrováno!",VLOOKUP(Tabulka4[[#This Row],[start. č.]],'3. REGISTRACE'!B:F,2,0)))</f>
        <v>-</v>
      </c>
      <c r="E293" s="18" t="str">
        <f>IF(ISBLANK(Tabulka4[[#This Row],[start. č.]]),"-",IF(ISERROR(VLOOKUP(Tabulka4[[#This Row],[start. č.]],'3. REGISTRACE'!B:F,3,0)),"-",VLOOKUP(Tabulka4[[#This Row],[start. č.]],'3. REGISTRACE'!B:F,3,0)))</f>
        <v>-</v>
      </c>
      <c r="F293" s="46" t="str">
        <f>IF(ISBLANK(Tabulka4[[#This Row],[start. č.]]),"-",IF(Tabulka4[[#This Row],[příjmení a jméno]]="start. č. nebylo registrováno!","-",IF(VLOOKUP(Tabulka4[[#This Row],[start. č.]],'3. REGISTRACE'!B:F,4,0)=0,"-",VLOOKUP(Tabulka4[[#This Row],[start. č.]],'3. REGISTRACE'!B:F,4,0))))</f>
        <v>-</v>
      </c>
      <c r="G293" s="18" t="str">
        <f>IF(ISBLANK(Tabulka4[[#This Row],[start. č.]]),"-",IF(Tabulka4[[#This Row],[příjmení a jméno]]="start. č. nebylo registrováno!","-",IF(VLOOKUP(Tabulka4[[#This Row],[start. č.]],'3. REGISTRACE'!B:F,5,0)=0,"-",VLOOKUP(Tabulka4[[#This Row],[start. č.]],'3. REGISTRACE'!B:F,5,0))))</f>
        <v>-</v>
      </c>
      <c r="H293" s="52"/>
      <c r="I293" s="48"/>
      <c r="J293" s="53"/>
      <c r="K293" s="42">
        <f>TIME(Tabulka4[[#This Row],[hod]],Tabulka4[[#This Row],[min]],Tabulka4[[#This Row],[sek]])</f>
        <v>0</v>
      </c>
      <c r="L293" s="18" t="str">
        <f>IF(ISBLANK(Tabulka4[[#This Row],[start. č.]]),"-",IF(Tabulka4[[#This Row],[příjmení a jméno]]="start. č. nebylo registrováno!","-",IF(VLOOKUP(Tabulka4[[#This Row],[start. č.]],'3. REGISTRACE'!B:G,6,0)=0,"-",VLOOKUP(Tabulka4[[#This Row],[start. č.]],'3. REGISTRACE'!B:G,6,0))))</f>
        <v>-</v>
      </c>
      <c r="M293" s="44" t="str">
        <f>IF(Tabulka4[[#This Row],[kategorie]]="-","-",COUNTIFS(G$10:G293,Tabulka4[[#This Row],[m/ž]],L$10:L293,Tabulka4[[#This Row],[kategorie]]))</f>
        <v>-</v>
      </c>
    </row>
    <row r="294" spans="2:13" x14ac:dyDescent="0.2">
      <c r="B294" s="44">
        <v>285</v>
      </c>
      <c r="C294" s="45"/>
      <c r="D294" s="21" t="str">
        <f>IF(ISBLANK(Tabulka4[[#This Row],[start. č.]]),"-",IF(ISERROR(VLOOKUP(Tabulka4[[#This Row],[start. č.]],'3. REGISTRACE'!B:F,2,0)),"start. č. nebylo registrováno!",VLOOKUP(Tabulka4[[#This Row],[start. č.]],'3. REGISTRACE'!B:F,2,0)))</f>
        <v>-</v>
      </c>
      <c r="E294" s="18" t="str">
        <f>IF(ISBLANK(Tabulka4[[#This Row],[start. č.]]),"-",IF(ISERROR(VLOOKUP(Tabulka4[[#This Row],[start. č.]],'3. REGISTRACE'!B:F,3,0)),"-",VLOOKUP(Tabulka4[[#This Row],[start. č.]],'3. REGISTRACE'!B:F,3,0)))</f>
        <v>-</v>
      </c>
      <c r="F294" s="46" t="str">
        <f>IF(ISBLANK(Tabulka4[[#This Row],[start. č.]]),"-",IF(Tabulka4[[#This Row],[příjmení a jméno]]="start. č. nebylo registrováno!","-",IF(VLOOKUP(Tabulka4[[#This Row],[start. č.]],'3. REGISTRACE'!B:F,4,0)=0,"-",VLOOKUP(Tabulka4[[#This Row],[start. č.]],'3. REGISTRACE'!B:F,4,0))))</f>
        <v>-</v>
      </c>
      <c r="G294" s="18" t="str">
        <f>IF(ISBLANK(Tabulka4[[#This Row],[start. č.]]),"-",IF(Tabulka4[[#This Row],[příjmení a jméno]]="start. č. nebylo registrováno!","-",IF(VLOOKUP(Tabulka4[[#This Row],[start. č.]],'3. REGISTRACE'!B:F,5,0)=0,"-",VLOOKUP(Tabulka4[[#This Row],[start. č.]],'3. REGISTRACE'!B:F,5,0))))</f>
        <v>-</v>
      </c>
      <c r="H294" s="52"/>
      <c r="I294" s="48"/>
      <c r="J294" s="53"/>
      <c r="K294" s="42">
        <f>TIME(Tabulka4[[#This Row],[hod]],Tabulka4[[#This Row],[min]],Tabulka4[[#This Row],[sek]])</f>
        <v>0</v>
      </c>
      <c r="L294" s="18" t="str">
        <f>IF(ISBLANK(Tabulka4[[#This Row],[start. č.]]),"-",IF(Tabulka4[[#This Row],[příjmení a jméno]]="start. č. nebylo registrováno!","-",IF(VLOOKUP(Tabulka4[[#This Row],[start. č.]],'3. REGISTRACE'!B:G,6,0)=0,"-",VLOOKUP(Tabulka4[[#This Row],[start. č.]],'3. REGISTRACE'!B:G,6,0))))</f>
        <v>-</v>
      </c>
      <c r="M294" s="44" t="str">
        <f>IF(Tabulka4[[#This Row],[kategorie]]="-","-",COUNTIFS(G$10:G294,Tabulka4[[#This Row],[m/ž]],L$10:L294,Tabulka4[[#This Row],[kategorie]]))</f>
        <v>-</v>
      </c>
    </row>
    <row r="295" spans="2:13" x14ac:dyDescent="0.2">
      <c r="B295" s="44">
        <v>286</v>
      </c>
      <c r="C295" s="45"/>
      <c r="D295" s="21" t="str">
        <f>IF(ISBLANK(Tabulka4[[#This Row],[start. č.]]),"-",IF(ISERROR(VLOOKUP(Tabulka4[[#This Row],[start. č.]],'3. REGISTRACE'!B:F,2,0)),"start. č. nebylo registrováno!",VLOOKUP(Tabulka4[[#This Row],[start. č.]],'3. REGISTRACE'!B:F,2,0)))</f>
        <v>-</v>
      </c>
      <c r="E295" s="18" t="str">
        <f>IF(ISBLANK(Tabulka4[[#This Row],[start. č.]]),"-",IF(ISERROR(VLOOKUP(Tabulka4[[#This Row],[start. č.]],'3. REGISTRACE'!B:F,3,0)),"-",VLOOKUP(Tabulka4[[#This Row],[start. č.]],'3. REGISTRACE'!B:F,3,0)))</f>
        <v>-</v>
      </c>
      <c r="F295" s="46" t="str">
        <f>IF(ISBLANK(Tabulka4[[#This Row],[start. č.]]),"-",IF(Tabulka4[[#This Row],[příjmení a jméno]]="start. č. nebylo registrováno!","-",IF(VLOOKUP(Tabulka4[[#This Row],[start. č.]],'3. REGISTRACE'!B:F,4,0)=0,"-",VLOOKUP(Tabulka4[[#This Row],[start. č.]],'3. REGISTRACE'!B:F,4,0))))</f>
        <v>-</v>
      </c>
      <c r="G295" s="18" t="str">
        <f>IF(ISBLANK(Tabulka4[[#This Row],[start. č.]]),"-",IF(Tabulka4[[#This Row],[příjmení a jméno]]="start. č. nebylo registrováno!","-",IF(VLOOKUP(Tabulka4[[#This Row],[start. č.]],'3. REGISTRACE'!B:F,5,0)=0,"-",VLOOKUP(Tabulka4[[#This Row],[start. č.]],'3. REGISTRACE'!B:F,5,0))))</f>
        <v>-</v>
      </c>
      <c r="H295" s="52"/>
      <c r="I295" s="48"/>
      <c r="J295" s="53"/>
      <c r="K295" s="42">
        <f>TIME(Tabulka4[[#This Row],[hod]],Tabulka4[[#This Row],[min]],Tabulka4[[#This Row],[sek]])</f>
        <v>0</v>
      </c>
      <c r="L295" s="18" t="str">
        <f>IF(ISBLANK(Tabulka4[[#This Row],[start. č.]]),"-",IF(Tabulka4[[#This Row],[příjmení a jméno]]="start. č. nebylo registrováno!","-",IF(VLOOKUP(Tabulka4[[#This Row],[start. č.]],'3. REGISTRACE'!B:G,6,0)=0,"-",VLOOKUP(Tabulka4[[#This Row],[start. č.]],'3. REGISTRACE'!B:G,6,0))))</f>
        <v>-</v>
      </c>
      <c r="M295" s="44" t="str">
        <f>IF(Tabulka4[[#This Row],[kategorie]]="-","-",COUNTIFS(G$10:G295,Tabulka4[[#This Row],[m/ž]],L$10:L295,Tabulka4[[#This Row],[kategorie]]))</f>
        <v>-</v>
      </c>
    </row>
    <row r="296" spans="2:13" x14ac:dyDescent="0.2">
      <c r="B296" s="44">
        <v>287</v>
      </c>
      <c r="C296" s="45"/>
      <c r="D296" s="21" t="str">
        <f>IF(ISBLANK(Tabulka4[[#This Row],[start. č.]]),"-",IF(ISERROR(VLOOKUP(Tabulka4[[#This Row],[start. č.]],'3. REGISTRACE'!B:F,2,0)),"start. č. nebylo registrováno!",VLOOKUP(Tabulka4[[#This Row],[start. č.]],'3. REGISTRACE'!B:F,2,0)))</f>
        <v>-</v>
      </c>
      <c r="E296" s="18" t="str">
        <f>IF(ISBLANK(Tabulka4[[#This Row],[start. č.]]),"-",IF(ISERROR(VLOOKUP(Tabulka4[[#This Row],[start. č.]],'3. REGISTRACE'!B:F,3,0)),"-",VLOOKUP(Tabulka4[[#This Row],[start. č.]],'3. REGISTRACE'!B:F,3,0)))</f>
        <v>-</v>
      </c>
      <c r="F296" s="46" t="str">
        <f>IF(ISBLANK(Tabulka4[[#This Row],[start. č.]]),"-",IF(Tabulka4[[#This Row],[příjmení a jméno]]="start. č. nebylo registrováno!","-",IF(VLOOKUP(Tabulka4[[#This Row],[start. č.]],'3. REGISTRACE'!B:F,4,0)=0,"-",VLOOKUP(Tabulka4[[#This Row],[start. č.]],'3. REGISTRACE'!B:F,4,0))))</f>
        <v>-</v>
      </c>
      <c r="G296" s="18" t="str">
        <f>IF(ISBLANK(Tabulka4[[#This Row],[start. č.]]),"-",IF(Tabulka4[[#This Row],[příjmení a jméno]]="start. č. nebylo registrováno!","-",IF(VLOOKUP(Tabulka4[[#This Row],[start. č.]],'3. REGISTRACE'!B:F,5,0)=0,"-",VLOOKUP(Tabulka4[[#This Row],[start. č.]],'3. REGISTRACE'!B:F,5,0))))</f>
        <v>-</v>
      </c>
      <c r="H296" s="52"/>
      <c r="I296" s="48"/>
      <c r="J296" s="53"/>
      <c r="K296" s="42">
        <f>TIME(Tabulka4[[#This Row],[hod]],Tabulka4[[#This Row],[min]],Tabulka4[[#This Row],[sek]])</f>
        <v>0</v>
      </c>
      <c r="L296" s="18" t="str">
        <f>IF(ISBLANK(Tabulka4[[#This Row],[start. č.]]),"-",IF(Tabulka4[[#This Row],[příjmení a jméno]]="start. č. nebylo registrováno!","-",IF(VLOOKUP(Tabulka4[[#This Row],[start. č.]],'3. REGISTRACE'!B:G,6,0)=0,"-",VLOOKUP(Tabulka4[[#This Row],[start. č.]],'3. REGISTRACE'!B:G,6,0))))</f>
        <v>-</v>
      </c>
      <c r="M296" s="44" t="str">
        <f>IF(Tabulka4[[#This Row],[kategorie]]="-","-",COUNTIFS(G$10:G296,Tabulka4[[#This Row],[m/ž]],L$10:L296,Tabulka4[[#This Row],[kategorie]]))</f>
        <v>-</v>
      </c>
    </row>
    <row r="297" spans="2:13" x14ac:dyDescent="0.2">
      <c r="B297" s="44">
        <v>288</v>
      </c>
      <c r="C297" s="45"/>
      <c r="D297" s="21" t="str">
        <f>IF(ISBLANK(Tabulka4[[#This Row],[start. č.]]),"-",IF(ISERROR(VLOOKUP(Tabulka4[[#This Row],[start. č.]],'3. REGISTRACE'!B:F,2,0)),"start. č. nebylo registrováno!",VLOOKUP(Tabulka4[[#This Row],[start. č.]],'3. REGISTRACE'!B:F,2,0)))</f>
        <v>-</v>
      </c>
      <c r="E297" s="18" t="str">
        <f>IF(ISBLANK(Tabulka4[[#This Row],[start. č.]]),"-",IF(ISERROR(VLOOKUP(Tabulka4[[#This Row],[start. č.]],'3. REGISTRACE'!B:F,3,0)),"-",VLOOKUP(Tabulka4[[#This Row],[start. č.]],'3. REGISTRACE'!B:F,3,0)))</f>
        <v>-</v>
      </c>
      <c r="F297" s="46" t="str">
        <f>IF(ISBLANK(Tabulka4[[#This Row],[start. č.]]),"-",IF(Tabulka4[[#This Row],[příjmení a jméno]]="start. č. nebylo registrováno!","-",IF(VLOOKUP(Tabulka4[[#This Row],[start. č.]],'3. REGISTRACE'!B:F,4,0)=0,"-",VLOOKUP(Tabulka4[[#This Row],[start. č.]],'3. REGISTRACE'!B:F,4,0))))</f>
        <v>-</v>
      </c>
      <c r="G297" s="18" t="str">
        <f>IF(ISBLANK(Tabulka4[[#This Row],[start. č.]]),"-",IF(Tabulka4[[#This Row],[příjmení a jméno]]="start. č. nebylo registrováno!","-",IF(VLOOKUP(Tabulka4[[#This Row],[start. č.]],'3. REGISTRACE'!B:F,5,0)=0,"-",VLOOKUP(Tabulka4[[#This Row],[start. č.]],'3. REGISTRACE'!B:F,5,0))))</f>
        <v>-</v>
      </c>
      <c r="H297" s="52"/>
      <c r="I297" s="48"/>
      <c r="J297" s="53"/>
      <c r="K297" s="42">
        <f>TIME(Tabulka4[[#This Row],[hod]],Tabulka4[[#This Row],[min]],Tabulka4[[#This Row],[sek]])</f>
        <v>0</v>
      </c>
      <c r="L297" s="18" t="str">
        <f>IF(ISBLANK(Tabulka4[[#This Row],[start. č.]]),"-",IF(Tabulka4[[#This Row],[příjmení a jméno]]="start. č. nebylo registrováno!","-",IF(VLOOKUP(Tabulka4[[#This Row],[start. č.]],'3. REGISTRACE'!B:G,6,0)=0,"-",VLOOKUP(Tabulka4[[#This Row],[start. č.]],'3. REGISTRACE'!B:G,6,0))))</f>
        <v>-</v>
      </c>
      <c r="M297" s="44" t="str">
        <f>IF(Tabulka4[[#This Row],[kategorie]]="-","-",COUNTIFS(G$10:G297,Tabulka4[[#This Row],[m/ž]],L$10:L297,Tabulka4[[#This Row],[kategorie]]))</f>
        <v>-</v>
      </c>
    </row>
    <row r="298" spans="2:13" x14ac:dyDescent="0.2">
      <c r="B298" s="44">
        <v>289</v>
      </c>
      <c r="C298" s="45"/>
      <c r="D298" s="21" t="str">
        <f>IF(ISBLANK(Tabulka4[[#This Row],[start. č.]]),"-",IF(ISERROR(VLOOKUP(Tabulka4[[#This Row],[start. č.]],'3. REGISTRACE'!B:F,2,0)),"start. č. nebylo registrováno!",VLOOKUP(Tabulka4[[#This Row],[start. č.]],'3. REGISTRACE'!B:F,2,0)))</f>
        <v>-</v>
      </c>
      <c r="E298" s="18" t="str">
        <f>IF(ISBLANK(Tabulka4[[#This Row],[start. č.]]),"-",IF(ISERROR(VLOOKUP(Tabulka4[[#This Row],[start. č.]],'3. REGISTRACE'!B:F,3,0)),"-",VLOOKUP(Tabulka4[[#This Row],[start. č.]],'3. REGISTRACE'!B:F,3,0)))</f>
        <v>-</v>
      </c>
      <c r="F298" s="46" t="str">
        <f>IF(ISBLANK(Tabulka4[[#This Row],[start. č.]]),"-",IF(Tabulka4[[#This Row],[příjmení a jméno]]="start. č. nebylo registrováno!","-",IF(VLOOKUP(Tabulka4[[#This Row],[start. č.]],'3. REGISTRACE'!B:F,4,0)=0,"-",VLOOKUP(Tabulka4[[#This Row],[start. č.]],'3. REGISTRACE'!B:F,4,0))))</f>
        <v>-</v>
      </c>
      <c r="G298" s="18" t="str">
        <f>IF(ISBLANK(Tabulka4[[#This Row],[start. č.]]),"-",IF(Tabulka4[[#This Row],[příjmení a jméno]]="start. č. nebylo registrováno!","-",IF(VLOOKUP(Tabulka4[[#This Row],[start. č.]],'3. REGISTRACE'!B:F,5,0)=0,"-",VLOOKUP(Tabulka4[[#This Row],[start. č.]],'3. REGISTRACE'!B:F,5,0))))</f>
        <v>-</v>
      </c>
      <c r="H298" s="52"/>
      <c r="I298" s="48"/>
      <c r="J298" s="53"/>
      <c r="K298" s="42">
        <f>TIME(Tabulka4[[#This Row],[hod]],Tabulka4[[#This Row],[min]],Tabulka4[[#This Row],[sek]])</f>
        <v>0</v>
      </c>
      <c r="L298" s="18" t="str">
        <f>IF(ISBLANK(Tabulka4[[#This Row],[start. č.]]),"-",IF(Tabulka4[[#This Row],[příjmení a jméno]]="start. č. nebylo registrováno!","-",IF(VLOOKUP(Tabulka4[[#This Row],[start. č.]],'3. REGISTRACE'!B:G,6,0)=0,"-",VLOOKUP(Tabulka4[[#This Row],[start. č.]],'3. REGISTRACE'!B:G,6,0))))</f>
        <v>-</v>
      </c>
      <c r="M298" s="44" t="str">
        <f>IF(Tabulka4[[#This Row],[kategorie]]="-","-",COUNTIFS(G$10:G298,Tabulka4[[#This Row],[m/ž]],L$10:L298,Tabulka4[[#This Row],[kategorie]]))</f>
        <v>-</v>
      </c>
    </row>
    <row r="299" spans="2:13" x14ac:dyDescent="0.2">
      <c r="B299" s="44">
        <v>290</v>
      </c>
      <c r="C299" s="45"/>
      <c r="D299" s="21" t="str">
        <f>IF(ISBLANK(Tabulka4[[#This Row],[start. č.]]),"-",IF(ISERROR(VLOOKUP(Tabulka4[[#This Row],[start. č.]],'3. REGISTRACE'!B:F,2,0)),"start. č. nebylo registrováno!",VLOOKUP(Tabulka4[[#This Row],[start. č.]],'3. REGISTRACE'!B:F,2,0)))</f>
        <v>-</v>
      </c>
      <c r="E299" s="18" t="str">
        <f>IF(ISBLANK(Tabulka4[[#This Row],[start. č.]]),"-",IF(ISERROR(VLOOKUP(Tabulka4[[#This Row],[start. č.]],'3. REGISTRACE'!B:F,3,0)),"-",VLOOKUP(Tabulka4[[#This Row],[start. č.]],'3. REGISTRACE'!B:F,3,0)))</f>
        <v>-</v>
      </c>
      <c r="F299" s="46" t="str">
        <f>IF(ISBLANK(Tabulka4[[#This Row],[start. č.]]),"-",IF(Tabulka4[[#This Row],[příjmení a jméno]]="start. č. nebylo registrováno!","-",IF(VLOOKUP(Tabulka4[[#This Row],[start. č.]],'3. REGISTRACE'!B:F,4,0)=0,"-",VLOOKUP(Tabulka4[[#This Row],[start. č.]],'3. REGISTRACE'!B:F,4,0))))</f>
        <v>-</v>
      </c>
      <c r="G299" s="18" t="str">
        <f>IF(ISBLANK(Tabulka4[[#This Row],[start. č.]]),"-",IF(Tabulka4[[#This Row],[příjmení a jméno]]="start. č. nebylo registrováno!","-",IF(VLOOKUP(Tabulka4[[#This Row],[start. č.]],'3. REGISTRACE'!B:F,5,0)=0,"-",VLOOKUP(Tabulka4[[#This Row],[start. č.]],'3. REGISTRACE'!B:F,5,0))))</f>
        <v>-</v>
      </c>
      <c r="H299" s="52"/>
      <c r="I299" s="48"/>
      <c r="J299" s="53"/>
      <c r="K299" s="42">
        <f>TIME(Tabulka4[[#This Row],[hod]],Tabulka4[[#This Row],[min]],Tabulka4[[#This Row],[sek]])</f>
        <v>0</v>
      </c>
      <c r="L299" s="18" t="str">
        <f>IF(ISBLANK(Tabulka4[[#This Row],[start. č.]]),"-",IF(Tabulka4[[#This Row],[příjmení a jméno]]="start. č. nebylo registrováno!","-",IF(VLOOKUP(Tabulka4[[#This Row],[start. č.]],'3. REGISTRACE'!B:G,6,0)=0,"-",VLOOKUP(Tabulka4[[#This Row],[start. č.]],'3. REGISTRACE'!B:G,6,0))))</f>
        <v>-</v>
      </c>
      <c r="M299" s="44" t="str">
        <f>IF(Tabulka4[[#This Row],[kategorie]]="-","-",COUNTIFS(G$10:G299,Tabulka4[[#This Row],[m/ž]],L$10:L299,Tabulka4[[#This Row],[kategorie]]))</f>
        <v>-</v>
      </c>
    </row>
    <row r="300" spans="2:13" x14ac:dyDescent="0.2">
      <c r="B300" s="44">
        <v>291</v>
      </c>
      <c r="C300" s="45"/>
      <c r="D300" s="21" t="str">
        <f>IF(ISBLANK(Tabulka4[[#This Row],[start. č.]]),"-",IF(ISERROR(VLOOKUP(Tabulka4[[#This Row],[start. č.]],'3. REGISTRACE'!B:F,2,0)),"start. č. nebylo registrováno!",VLOOKUP(Tabulka4[[#This Row],[start. č.]],'3. REGISTRACE'!B:F,2,0)))</f>
        <v>-</v>
      </c>
      <c r="E300" s="18" t="str">
        <f>IF(ISBLANK(Tabulka4[[#This Row],[start. č.]]),"-",IF(ISERROR(VLOOKUP(Tabulka4[[#This Row],[start. č.]],'3. REGISTRACE'!B:F,3,0)),"-",VLOOKUP(Tabulka4[[#This Row],[start. č.]],'3. REGISTRACE'!B:F,3,0)))</f>
        <v>-</v>
      </c>
      <c r="F300" s="46" t="str">
        <f>IF(ISBLANK(Tabulka4[[#This Row],[start. č.]]),"-",IF(Tabulka4[[#This Row],[příjmení a jméno]]="start. č. nebylo registrováno!","-",IF(VLOOKUP(Tabulka4[[#This Row],[start. č.]],'3. REGISTRACE'!B:F,4,0)=0,"-",VLOOKUP(Tabulka4[[#This Row],[start. č.]],'3. REGISTRACE'!B:F,4,0))))</f>
        <v>-</v>
      </c>
      <c r="G300" s="18" t="str">
        <f>IF(ISBLANK(Tabulka4[[#This Row],[start. č.]]),"-",IF(Tabulka4[[#This Row],[příjmení a jméno]]="start. č. nebylo registrováno!","-",IF(VLOOKUP(Tabulka4[[#This Row],[start. č.]],'3. REGISTRACE'!B:F,5,0)=0,"-",VLOOKUP(Tabulka4[[#This Row],[start. č.]],'3. REGISTRACE'!B:F,5,0))))</f>
        <v>-</v>
      </c>
      <c r="H300" s="52"/>
      <c r="I300" s="48"/>
      <c r="J300" s="53"/>
      <c r="K300" s="42">
        <f>TIME(Tabulka4[[#This Row],[hod]],Tabulka4[[#This Row],[min]],Tabulka4[[#This Row],[sek]])</f>
        <v>0</v>
      </c>
      <c r="L300" s="18" t="str">
        <f>IF(ISBLANK(Tabulka4[[#This Row],[start. č.]]),"-",IF(Tabulka4[[#This Row],[příjmení a jméno]]="start. č. nebylo registrováno!","-",IF(VLOOKUP(Tabulka4[[#This Row],[start. č.]],'3. REGISTRACE'!B:G,6,0)=0,"-",VLOOKUP(Tabulka4[[#This Row],[start. č.]],'3. REGISTRACE'!B:G,6,0))))</f>
        <v>-</v>
      </c>
      <c r="M300" s="44" t="str">
        <f>IF(Tabulka4[[#This Row],[kategorie]]="-","-",COUNTIFS(G$10:G300,Tabulka4[[#This Row],[m/ž]],L$10:L300,Tabulka4[[#This Row],[kategorie]]))</f>
        <v>-</v>
      </c>
    </row>
    <row r="301" spans="2:13" x14ac:dyDescent="0.2">
      <c r="B301" s="44">
        <v>292</v>
      </c>
      <c r="C301" s="45"/>
      <c r="D301" s="21" t="str">
        <f>IF(ISBLANK(Tabulka4[[#This Row],[start. č.]]),"-",IF(ISERROR(VLOOKUP(Tabulka4[[#This Row],[start. č.]],'3. REGISTRACE'!B:F,2,0)),"start. č. nebylo registrováno!",VLOOKUP(Tabulka4[[#This Row],[start. č.]],'3. REGISTRACE'!B:F,2,0)))</f>
        <v>-</v>
      </c>
      <c r="E301" s="18" t="str">
        <f>IF(ISBLANK(Tabulka4[[#This Row],[start. č.]]),"-",IF(ISERROR(VLOOKUP(Tabulka4[[#This Row],[start. č.]],'3. REGISTRACE'!B:F,3,0)),"-",VLOOKUP(Tabulka4[[#This Row],[start. č.]],'3. REGISTRACE'!B:F,3,0)))</f>
        <v>-</v>
      </c>
      <c r="F301" s="46" t="str">
        <f>IF(ISBLANK(Tabulka4[[#This Row],[start. č.]]),"-",IF(Tabulka4[[#This Row],[příjmení a jméno]]="start. č. nebylo registrováno!","-",IF(VLOOKUP(Tabulka4[[#This Row],[start. č.]],'3. REGISTRACE'!B:F,4,0)=0,"-",VLOOKUP(Tabulka4[[#This Row],[start. č.]],'3. REGISTRACE'!B:F,4,0))))</f>
        <v>-</v>
      </c>
      <c r="G301" s="18" t="str">
        <f>IF(ISBLANK(Tabulka4[[#This Row],[start. č.]]),"-",IF(Tabulka4[[#This Row],[příjmení a jméno]]="start. č. nebylo registrováno!","-",IF(VLOOKUP(Tabulka4[[#This Row],[start. č.]],'3. REGISTRACE'!B:F,5,0)=0,"-",VLOOKUP(Tabulka4[[#This Row],[start. č.]],'3. REGISTRACE'!B:F,5,0))))</f>
        <v>-</v>
      </c>
      <c r="H301" s="52"/>
      <c r="I301" s="48"/>
      <c r="J301" s="53"/>
      <c r="K301" s="42">
        <f>TIME(Tabulka4[[#This Row],[hod]],Tabulka4[[#This Row],[min]],Tabulka4[[#This Row],[sek]])</f>
        <v>0</v>
      </c>
      <c r="L301" s="18" t="str">
        <f>IF(ISBLANK(Tabulka4[[#This Row],[start. č.]]),"-",IF(Tabulka4[[#This Row],[příjmení a jméno]]="start. č. nebylo registrováno!","-",IF(VLOOKUP(Tabulka4[[#This Row],[start. č.]],'3. REGISTRACE'!B:G,6,0)=0,"-",VLOOKUP(Tabulka4[[#This Row],[start. č.]],'3. REGISTRACE'!B:G,6,0))))</f>
        <v>-</v>
      </c>
      <c r="M301" s="44" t="str">
        <f>IF(Tabulka4[[#This Row],[kategorie]]="-","-",COUNTIFS(G$10:G301,Tabulka4[[#This Row],[m/ž]],L$10:L301,Tabulka4[[#This Row],[kategorie]]))</f>
        <v>-</v>
      </c>
    </row>
    <row r="302" spans="2:13" x14ac:dyDescent="0.2">
      <c r="B302" s="44">
        <v>293</v>
      </c>
      <c r="C302" s="45"/>
      <c r="D302" s="21" t="str">
        <f>IF(ISBLANK(Tabulka4[[#This Row],[start. č.]]),"-",IF(ISERROR(VLOOKUP(Tabulka4[[#This Row],[start. č.]],'3. REGISTRACE'!B:F,2,0)),"start. č. nebylo registrováno!",VLOOKUP(Tabulka4[[#This Row],[start. č.]],'3. REGISTRACE'!B:F,2,0)))</f>
        <v>-</v>
      </c>
      <c r="E302" s="18" t="str">
        <f>IF(ISBLANK(Tabulka4[[#This Row],[start. č.]]),"-",IF(ISERROR(VLOOKUP(Tabulka4[[#This Row],[start. č.]],'3. REGISTRACE'!B:F,3,0)),"-",VLOOKUP(Tabulka4[[#This Row],[start. č.]],'3. REGISTRACE'!B:F,3,0)))</f>
        <v>-</v>
      </c>
      <c r="F302" s="46" t="str">
        <f>IF(ISBLANK(Tabulka4[[#This Row],[start. č.]]),"-",IF(Tabulka4[[#This Row],[příjmení a jméno]]="start. č. nebylo registrováno!","-",IF(VLOOKUP(Tabulka4[[#This Row],[start. č.]],'3. REGISTRACE'!B:F,4,0)=0,"-",VLOOKUP(Tabulka4[[#This Row],[start. č.]],'3. REGISTRACE'!B:F,4,0))))</f>
        <v>-</v>
      </c>
      <c r="G302" s="18" t="str">
        <f>IF(ISBLANK(Tabulka4[[#This Row],[start. č.]]),"-",IF(Tabulka4[[#This Row],[příjmení a jméno]]="start. č. nebylo registrováno!","-",IF(VLOOKUP(Tabulka4[[#This Row],[start. č.]],'3. REGISTRACE'!B:F,5,0)=0,"-",VLOOKUP(Tabulka4[[#This Row],[start. č.]],'3. REGISTRACE'!B:F,5,0))))</f>
        <v>-</v>
      </c>
      <c r="H302" s="52"/>
      <c r="I302" s="48"/>
      <c r="J302" s="53"/>
      <c r="K302" s="42">
        <f>TIME(Tabulka4[[#This Row],[hod]],Tabulka4[[#This Row],[min]],Tabulka4[[#This Row],[sek]])</f>
        <v>0</v>
      </c>
      <c r="L302" s="18" t="str">
        <f>IF(ISBLANK(Tabulka4[[#This Row],[start. č.]]),"-",IF(Tabulka4[[#This Row],[příjmení a jméno]]="start. č. nebylo registrováno!","-",IF(VLOOKUP(Tabulka4[[#This Row],[start. č.]],'3. REGISTRACE'!B:G,6,0)=0,"-",VLOOKUP(Tabulka4[[#This Row],[start. č.]],'3. REGISTRACE'!B:G,6,0))))</f>
        <v>-</v>
      </c>
      <c r="M302" s="44" t="str">
        <f>IF(Tabulka4[[#This Row],[kategorie]]="-","-",COUNTIFS(G$10:G302,Tabulka4[[#This Row],[m/ž]],L$10:L302,Tabulka4[[#This Row],[kategorie]]))</f>
        <v>-</v>
      </c>
    </row>
    <row r="303" spans="2:13" x14ac:dyDescent="0.2">
      <c r="B303" s="44">
        <v>294</v>
      </c>
      <c r="C303" s="45"/>
      <c r="D303" s="21" t="str">
        <f>IF(ISBLANK(Tabulka4[[#This Row],[start. č.]]),"-",IF(ISERROR(VLOOKUP(Tabulka4[[#This Row],[start. č.]],'3. REGISTRACE'!B:F,2,0)),"start. č. nebylo registrováno!",VLOOKUP(Tabulka4[[#This Row],[start. č.]],'3. REGISTRACE'!B:F,2,0)))</f>
        <v>-</v>
      </c>
      <c r="E303" s="18" t="str">
        <f>IF(ISBLANK(Tabulka4[[#This Row],[start. č.]]),"-",IF(ISERROR(VLOOKUP(Tabulka4[[#This Row],[start. č.]],'3. REGISTRACE'!B:F,3,0)),"-",VLOOKUP(Tabulka4[[#This Row],[start. č.]],'3. REGISTRACE'!B:F,3,0)))</f>
        <v>-</v>
      </c>
      <c r="F303" s="46" t="str">
        <f>IF(ISBLANK(Tabulka4[[#This Row],[start. č.]]),"-",IF(Tabulka4[[#This Row],[příjmení a jméno]]="start. č. nebylo registrováno!","-",IF(VLOOKUP(Tabulka4[[#This Row],[start. č.]],'3. REGISTRACE'!B:F,4,0)=0,"-",VLOOKUP(Tabulka4[[#This Row],[start. č.]],'3. REGISTRACE'!B:F,4,0))))</f>
        <v>-</v>
      </c>
      <c r="G303" s="18" t="str">
        <f>IF(ISBLANK(Tabulka4[[#This Row],[start. č.]]),"-",IF(Tabulka4[[#This Row],[příjmení a jméno]]="start. č. nebylo registrováno!","-",IF(VLOOKUP(Tabulka4[[#This Row],[start. č.]],'3. REGISTRACE'!B:F,5,0)=0,"-",VLOOKUP(Tabulka4[[#This Row],[start. č.]],'3. REGISTRACE'!B:F,5,0))))</f>
        <v>-</v>
      </c>
      <c r="H303" s="52"/>
      <c r="I303" s="48"/>
      <c r="J303" s="53"/>
      <c r="K303" s="42">
        <f>TIME(Tabulka4[[#This Row],[hod]],Tabulka4[[#This Row],[min]],Tabulka4[[#This Row],[sek]])</f>
        <v>0</v>
      </c>
      <c r="L303" s="18" t="str">
        <f>IF(ISBLANK(Tabulka4[[#This Row],[start. č.]]),"-",IF(Tabulka4[[#This Row],[příjmení a jméno]]="start. č. nebylo registrováno!","-",IF(VLOOKUP(Tabulka4[[#This Row],[start. č.]],'3. REGISTRACE'!B:G,6,0)=0,"-",VLOOKUP(Tabulka4[[#This Row],[start. č.]],'3. REGISTRACE'!B:G,6,0))))</f>
        <v>-</v>
      </c>
      <c r="M303" s="44" t="str">
        <f>IF(Tabulka4[[#This Row],[kategorie]]="-","-",COUNTIFS(G$10:G303,Tabulka4[[#This Row],[m/ž]],L$10:L303,Tabulka4[[#This Row],[kategorie]]))</f>
        <v>-</v>
      </c>
    </row>
    <row r="304" spans="2:13" x14ac:dyDescent="0.2">
      <c r="B304" s="44">
        <v>295</v>
      </c>
      <c r="C304" s="45"/>
      <c r="D304" s="21" t="str">
        <f>IF(ISBLANK(Tabulka4[[#This Row],[start. č.]]),"-",IF(ISERROR(VLOOKUP(Tabulka4[[#This Row],[start. č.]],'3. REGISTRACE'!B:F,2,0)),"start. č. nebylo registrováno!",VLOOKUP(Tabulka4[[#This Row],[start. č.]],'3. REGISTRACE'!B:F,2,0)))</f>
        <v>-</v>
      </c>
      <c r="E304" s="18" t="str">
        <f>IF(ISBLANK(Tabulka4[[#This Row],[start. č.]]),"-",IF(ISERROR(VLOOKUP(Tabulka4[[#This Row],[start. č.]],'3. REGISTRACE'!B:F,3,0)),"-",VLOOKUP(Tabulka4[[#This Row],[start. č.]],'3. REGISTRACE'!B:F,3,0)))</f>
        <v>-</v>
      </c>
      <c r="F304" s="46" t="str">
        <f>IF(ISBLANK(Tabulka4[[#This Row],[start. č.]]),"-",IF(Tabulka4[[#This Row],[příjmení a jméno]]="start. č. nebylo registrováno!","-",IF(VLOOKUP(Tabulka4[[#This Row],[start. č.]],'3. REGISTRACE'!B:F,4,0)=0,"-",VLOOKUP(Tabulka4[[#This Row],[start. č.]],'3. REGISTRACE'!B:F,4,0))))</f>
        <v>-</v>
      </c>
      <c r="G304" s="18" t="str">
        <f>IF(ISBLANK(Tabulka4[[#This Row],[start. č.]]),"-",IF(Tabulka4[[#This Row],[příjmení a jméno]]="start. č. nebylo registrováno!","-",IF(VLOOKUP(Tabulka4[[#This Row],[start. č.]],'3. REGISTRACE'!B:F,5,0)=0,"-",VLOOKUP(Tabulka4[[#This Row],[start. č.]],'3. REGISTRACE'!B:F,5,0))))</f>
        <v>-</v>
      </c>
      <c r="H304" s="52"/>
      <c r="I304" s="48"/>
      <c r="J304" s="53"/>
      <c r="K304" s="42">
        <f>TIME(Tabulka4[[#This Row],[hod]],Tabulka4[[#This Row],[min]],Tabulka4[[#This Row],[sek]])</f>
        <v>0</v>
      </c>
      <c r="L304" s="18" t="str">
        <f>IF(ISBLANK(Tabulka4[[#This Row],[start. č.]]),"-",IF(Tabulka4[[#This Row],[příjmení a jméno]]="start. č. nebylo registrováno!","-",IF(VLOOKUP(Tabulka4[[#This Row],[start. č.]],'3. REGISTRACE'!B:G,6,0)=0,"-",VLOOKUP(Tabulka4[[#This Row],[start. č.]],'3. REGISTRACE'!B:G,6,0))))</f>
        <v>-</v>
      </c>
      <c r="M304" s="44" t="str">
        <f>IF(Tabulka4[[#This Row],[kategorie]]="-","-",COUNTIFS(G$10:G304,Tabulka4[[#This Row],[m/ž]],L$10:L304,Tabulka4[[#This Row],[kategorie]]))</f>
        <v>-</v>
      </c>
    </row>
    <row r="305" spans="2:13" x14ac:dyDescent="0.2">
      <c r="B305" s="44">
        <v>296</v>
      </c>
      <c r="C305" s="45"/>
      <c r="D305" s="21" t="str">
        <f>IF(ISBLANK(Tabulka4[[#This Row],[start. č.]]),"-",IF(ISERROR(VLOOKUP(Tabulka4[[#This Row],[start. č.]],'3. REGISTRACE'!B:F,2,0)),"start. č. nebylo registrováno!",VLOOKUP(Tabulka4[[#This Row],[start. č.]],'3. REGISTRACE'!B:F,2,0)))</f>
        <v>-</v>
      </c>
      <c r="E305" s="18" t="str">
        <f>IF(ISBLANK(Tabulka4[[#This Row],[start. č.]]),"-",IF(ISERROR(VLOOKUP(Tabulka4[[#This Row],[start. č.]],'3. REGISTRACE'!B:F,3,0)),"-",VLOOKUP(Tabulka4[[#This Row],[start. č.]],'3. REGISTRACE'!B:F,3,0)))</f>
        <v>-</v>
      </c>
      <c r="F305" s="46" t="str">
        <f>IF(ISBLANK(Tabulka4[[#This Row],[start. č.]]),"-",IF(Tabulka4[[#This Row],[příjmení a jméno]]="start. č. nebylo registrováno!","-",IF(VLOOKUP(Tabulka4[[#This Row],[start. č.]],'3. REGISTRACE'!B:F,4,0)=0,"-",VLOOKUP(Tabulka4[[#This Row],[start. č.]],'3. REGISTRACE'!B:F,4,0))))</f>
        <v>-</v>
      </c>
      <c r="G305" s="18" t="str">
        <f>IF(ISBLANK(Tabulka4[[#This Row],[start. č.]]),"-",IF(Tabulka4[[#This Row],[příjmení a jméno]]="start. č. nebylo registrováno!","-",IF(VLOOKUP(Tabulka4[[#This Row],[start. č.]],'3. REGISTRACE'!B:F,5,0)=0,"-",VLOOKUP(Tabulka4[[#This Row],[start. č.]],'3. REGISTRACE'!B:F,5,0))))</f>
        <v>-</v>
      </c>
      <c r="H305" s="52"/>
      <c r="I305" s="48"/>
      <c r="J305" s="53"/>
      <c r="K305" s="42">
        <f>TIME(Tabulka4[[#This Row],[hod]],Tabulka4[[#This Row],[min]],Tabulka4[[#This Row],[sek]])</f>
        <v>0</v>
      </c>
      <c r="L305" s="18" t="str">
        <f>IF(ISBLANK(Tabulka4[[#This Row],[start. č.]]),"-",IF(Tabulka4[[#This Row],[příjmení a jméno]]="start. č. nebylo registrováno!","-",IF(VLOOKUP(Tabulka4[[#This Row],[start. č.]],'3. REGISTRACE'!B:G,6,0)=0,"-",VLOOKUP(Tabulka4[[#This Row],[start. č.]],'3. REGISTRACE'!B:G,6,0))))</f>
        <v>-</v>
      </c>
      <c r="M305" s="44" t="str">
        <f>IF(Tabulka4[[#This Row],[kategorie]]="-","-",COUNTIFS(G$10:G305,Tabulka4[[#This Row],[m/ž]],L$10:L305,Tabulka4[[#This Row],[kategorie]]))</f>
        <v>-</v>
      </c>
    </row>
    <row r="306" spans="2:13" x14ac:dyDescent="0.2">
      <c r="B306" s="44">
        <v>297</v>
      </c>
      <c r="C306" s="45"/>
      <c r="D306" s="21" t="str">
        <f>IF(ISBLANK(Tabulka4[[#This Row],[start. č.]]),"-",IF(ISERROR(VLOOKUP(Tabulka4[[#This Row],[start. č.]],'3. REGISTRACE'!B:F,2,0)),"start. č. nebylo registrováno!",VLOOKUP(Tabulka4[[#This Row],[start. č.]],'3. REGISTRACE'!B:F,2,0)))</f>
        <v>-</v>
      </c>
      <c r="E306" s="18" t="str">
        <f>IF(ISBLANK(Tabulka4[[#This Row],[start. č.]]),"-",IF(ISERROR(VLOOKUP(Tabulka4[[#This Row],[start. č.]],'3. REGISTRACE'!B:F,3,0)),"-",VLOOKUP(Tabulka4[[#This Row],[start. č.]],'3. REGISTRACE'!B:F,3,0)))</f>
        <v>-</v>
      </c>
      <c r="F306" s="46" t="str">
        <f>IF(ISBLANK(Tabulka4[[#This Row],[start. č.]]),"-",IF(Tabulka4[[#This Row],[příjmení a jméno]]="start. č. nebylo registrováno!","-",IF(VLOOKUP(Tabulka4[[#This Row],[start. č.]],'3. REGISTRACE'!B:F,4,0)=0,"-",VLOOKUP(Tabulka4[[#This Row],[start. č.]],'3. REGISTRACE'!B:F,4,0))))</f>
        <v>-</v>
      </c>
      <c r="G306" s="18" t="str">
        <f>IF(ISBLANK(Tabulka4[[#This Row],[start. č.]]),"-",IF(Tabulka4[[#This Row],[příjmení a jméno]]="start. č. nebylo registrováno!","-",IF(VLOOKUP(Tabulka4[[#This Row],[start. č.]],'3. REGISTRACE'!B:F,5,0)=0,"-",VLOOKUP(Tabulka4[[#This Row],[start. č.]],'3. REGISTRACE'!B:F,5,0))))</f>
        <v>-</v>
      </c>
      <c r="H306" s="52"/>
      <c r="I306" s="48"/>
      <c r="J306" s="53"/>
      <c r="K306" s="42">
        <f>TIME(Tabulka4[[#This Row],[hod]],Tabulka4[[#This Row],[min]],Tabulka4[[#This Row],[sek]])</f>
        <v>0</v>
      </c>
      <c r="L306" s="18" t="str">
        <f>IF(ISBLANK(Tabulka4[[#This Row],[start. č.]]),"-",IF(Tabulka4[[#This Row],[příjmení a jméno]]="start. č. nebylo registrováno!","-",IF(VLOOKUP(Tabulka4[[#This Row],[start. č.]],'3. REGISTRACE'!B:G,6,0)=0,"-",VLOOKUP(Tabulka4[[#This Row],[start. č.]],'3. REGISTRACE'!B:G,6,0))))</f>
        <v>-</v>
      </c>
      <c r="M306" s="44" t="str">
        <f>IF(Tabulka4[[#This Row],[kategorie]]="-","-",COUNTIFS(G$10:G306,Tabulka4[[#This Row],[m/ž]],L$10:L306,Tabulka4[[#This Row],[kategorie]]))</f>
        <v>-</v>
      </c>
    </row>
    <row r="307" spans="2:13" x14ac:dyDescent="0.2">
      <c r="B307" s="44">
        <v>298</v>
      </c>
      <c r="C307" s="45"/>
      <c r="D307" s="21" t="str">
        <f>IF(ISBLANK(Tabulka4[[#This Row],[start. č.]]),"-",IF(ISERROR(VLOOKUP(Tabulka4[[#This Row],[start. č.]],'3. REGISTRACE'!B:F,2,0)),"start. č. nebylo registrováno!",VLOOKUP(Tabulka4[[#This Row],[start. č.]],'3. REGISTRACE'!B:F,2,0)))</f>
        <v>-</v>
      </c>
      <c r="E307" s="18" t="str">
        <f>IF(ISBLANK(Tabulka4[[#This Row],[start. č.]]),"-",IF(ISERROR(VLOOKUP(Tabulka4[[#This Row],[start. č.]],'3. REGISTRACE'!B:F,3,0)),"-",VLOOKUP(Tabulka4[[#This Row],[start. č.]],'3. REGISTRACE'!B:F,3,0)))</f>
        <v>-</v>
      </c>
      <c r="F307" s="46" t="str">
        <f>IF(ISBLANK(Tabulka4[[#This Row],[start. č.]]),"-",IF(Tabulka4[[#This Row],[příjmení a jméno]]="start. č. nebylo registrováno!","-",IF(VLOOKUP(Tabulka4[[#This Row],[start. č.]],'3. REGISTRACE'!B:F,4,0)=0,"-",VLOOKUP(Tabulka4[[#This Row],[start. č.]],'3. REGISTRACE'!B:F,4,0))))</f>
        <v>-</v>
      </c>
      <c r="G307" s="18" t="str">
        <f>IF(ISBLANK(Tabulka4[[#This Row],[start. č.]]),"-",IF(Tabulka4[[#This Row],[příjmení a jméno]]="start. č. nebylo registrováno!","-",IF(VLOOKUP(Tabulka4[[#This Row],[start. č.]],'3. REGISTRACE'!B:F,5,0)=0,"-",VLOOKUP(Tabulka4[[#This Row],[start. č.]],'3. REGISTRACE'!B:F,5,0))))</f>
        <v>-</v>
      </c>
      <c r="H307" s="52"/>
      <c r="I307" s="48"/>
      <c r="J307" s="53"/>
      <c r="K307" s="42">
        <f>TIME(Tabulka4[[#This Row],[hod]],Tabulka4[[#This Row],[min]],Tabulka4[[#This Row],[sek]])</f>
        <v>0</v>
      </c>
      <c r="L307" s="18" t="str">
        <f>IF(ISBLANK(Tabulka4[[#This Row],[start. č.]]),"-",IF(Tabulka4[[#This Row],[příjmení a jméno]]="start. č. nebylo registrováno!","-",IF(VLOOKUP(Tabulka4[[#This Row],[start. č.]],'3. REGISTRACE'!B:G,6,0)=0,"-",VLOOKUP(Tabulka4[[#This Row],[start. č.]],'3. REGISTRACE'!B:G,6,0))))</f>
        <v>-</v>
      </c>
      <c r="M307" s="44" t="str">
        <f>IF(Tabulka4[[#This Row],[kategorie]]="-","-",COUNTIFS(G$10:G307,Tabulka4[[#This Row],[m/ž]],L$10:L307,Tabulka4[[#This Row],[kategorie]]))</f>
        <v>-</v>
      </c>
    </row>
    <row r="308" spans="2:13" x14ac:dyDescent="0.2">
      <c r="B308" s="44">
        <v>299</v>
      </c>
      <c r="C308" s="45"/>
      <c r="D308" s="21" t="str">
        <f>IF(ISBLANK(Tabulka4[[#This Row],[start. č.]]),"-",IF(ISERROR(VLOOKUP(Tabulka4[[#This Row],[start. č.]],'3. REGISTRACE'!B:F,2,0)),"start. č. nebylo registrováno!",VLOOKUP(Tabulka4[[#This Row],[start. č.]],'3. REGISTRACE'!B:F,2,0)))</f>
        <v>-</v>
      </c>
      <c r="E308" s="18" t="str">
        <f>IF(ISBLANK(Tabulka4[[#This Row],[start. č.]]),"-",IF(ISERROR(VLOOKUP(Tabulka4[[#This Row],[start. č.]],'3. REGISTRACE'!B:F,3,0)),"-",VLOOKUP(Tabulka4[[#This Row],[start. č.]],'3. REGISTRACE'!B:F,3,0)))</f>
        <v>-</v>
      </c>
      <c r="F308" s="46" t="str">
        <f>IF(ISBLANK(Tabulka4[[#This Row],[start. č.]]),"-",IF(Tabulka4[[#This Row],[příjmení a jméno]]="start. č. nebylo registrováno!","-",IF(VLOOKUP(Tabulka4[[#This Row],[start. č.]],'3. REGISTRACE'!B:F,4,0)=0,"-",VLOOKUP(Tabulka4[[#This Row],[start. č.]],'3. REGISTRACE'!B:F,4,0))))</f>
        <v>-</v>
      </c>
      <c r="G308" s="18" t="str">
        <f>IF(ISBLANK(Tabulka4[[#This Row],[start. č.]]),"-",IF(Tabulka4[[#This Row],[příjmení a jméno]]="start. č. nebylo registrováno!","-",IF(VLOOKUP(Tabulka4[[#This Row],[start. č.]],'3. REGISTRACE'!B:F,5,0)=0,"-",VLOOKUP(Tabulka4[[#This Row],[start. č.]],'3. REGISTRACE'!B:F,5,0))))</f>
        <v>-</v>
      </c>
      <c r="H308" s="52"/>
      <c r="I308" s="48"/>
      <c r="J308" s="53"/>
      <c r="K308" s="42">
        <f>TIME(Tabulka4[[#This Row],[hod]],Tabulka4[[#This Row],[min]],Tabulka4[[#This Row],[sek]])</f>
        <v>0</v>
      </c>
      <c r="L308" s="18" t="str">
        <f>IF(ISBLANK(Tabulka4[[#This Row],[start. č.]]),"-",IF(Tabulka4[[#This Row],[příjmení a jméno]]="start. č. nebylo registrováno!","-",IF(VLOOKUP(Tabulka4[[#This Row],[start. č.]],'3. REGISTRACE'!B:G,6,0)=0,"-",VLOOKUP(Tabulka4[[#This Row],[start. č.]],'3. REGISTRACE'!B:G,6,0))))</f>
        <v>-</v>
      </c>
      <c r="M308" s="44" t="str">
        <f>IF(Tabulka4[[#This Row],[kategorie]]="-","-",COUNTIFS(G$10:G308,Tabulka4[[#This Row],[m/ž]],L$10:L308,Tabulka4[[#This Row],[kategorie]]))</f>
        <v>-</v>
      </c>
    </row>
    <row r="309" spans="2:13" x14ac:dyDescent="0.2">
      <c r="B309" s="44">
        <v>300</v>
      </c>
      <c r="C309" s="45"/>
      <c r="D309" s="21" t="str">
        <f>IF(ISBLANK(Tabulka4[[#This Row],[start. č.]]),"-",IF(ISERROR(VLOOKUP(Tabulka4[[#This Row],[start. č.]],'3. REGISTRACE'!B:F,2,0)),"start. č. nebylo registrováno!",VLOOKUP(Tabulka4[[#This Row],[start. č.]],'3. REGISTRACE'!B:F,2,0)))</f>
        <v>-</v>
      </c>
      <c r="E309" s="18" t="str">
        <f>IF(ISBLANK(Tabulka4[[#This Row],[start. č.]]),"-",IF(ISERROR(VLOOKUP(Tabulka4[[#This Row],[start. č.]],'3. REGISTRACE'!B:F,3,0)),"-",VLOOKUP(Tabulka4[[#This Row],[start. č.]],'3. REGISTRACE'!B:F,3,0)))</f>
        <v>-</v>
      </c>
      <c r="F309" s="46" t="str">
        <f>IF(ISBLANK(Tabulka4[[#This Row],[start. č.]]),"-",IF(Tabulka4[[#This Row],[příjmení a jméno]]="start. č. nebylo registrováno!","-",IF(VLOOKUP(Tabulka4[[#This Row],[start. č.]],'3. REGISTRACE'!B:F,4,0)=0,"-",VLOOKUP(Tabulka4[[#This Row],[start. č.]],'3. REGISTRACE'!B:F,4,0))))</f>
        <v>-</v>
      </c>
      <c r="G309" s="18" t="str">
        <f>IF(ISBLANK(Tabulka4[[#This Row],[start. č.]]),"-",IF(Tabulka4[[#This Row],[příjmení a jméno]]="start. č. nebylo registrováno!","-",IF(VLOOKUP(Tabulka4[[#This Row],[start. č.]],'3. REGISTRACE'!B:F,5,0)=0,"-",VLOOKUP(Tabulka4[[#This Row],[start. č.]],'3. REGISTRACE'!B:F,5,0))))</f>
        <v>-</v>
      </c>
      <c r="H309" s="54"/>
      <c r="I309" s="49"/>
      <c r="J309" s="55"/>
      <c r="K309" s="42">
        <f>TIME(Tabulka4[[#This Row],[hod]],Tabulka4[[#This Row],[min]],Tabulka4[[#This Row],[sek]])</f>
        <v>0</v>
      </c>
      <c r="L309" s="18" t="str">
        <f>IF(ISBLANK(Tabulka4[[#This Row],[start. č.]]),"-",IF(Tabulka4[[#This Row],[příjmení a jméno]]="start. č. nebylo registrováno!","-",IF(VLOOKUP(Tabulka4[[#This Row],[start. č.]],'3. REGISTRACE'!B:G,6,0)=0,"-",VLOOKUP(Tabulka4[[#This Row],[start. č.]],'3. REGISTRACE'!B:G,6,0))))</f>
        <v>-</v>
      </c>
      <c r="M309" s="44" t="str">
        <f>IF(Tabulka4[[#This Row],[kategorie]]="-","-",COUNTIFS(G$10:G309,Tabulka4[[#This Row],[m/ž]],L$10:L309,Tabulka4[[#This Row],[kategorie]]))</f>
        <v>-</v>
      </c>
    </row>
  </sheetData>
  <sheetProtection password="C7B2" sheet="1" objects="1" scenarios="1" selectLockedCells="1" autoFilter="0"/>
  <mergeCells count="1">
    <mergeCell ref="L3:M3"/>
  </mergeCells>
  <conditionalFormatting sqref="C10:C309 H10:J309">
    <cfRule type="notContainsBlanks" dxfId="16" priority="2">
      <formula>LEN(TRIM(C10))&gt;0</formula>
    </cfRule>
    <cfRule type="containsBlanks" dxfId="15" priority="3">
      <formula>LEN(TRIM(C10))=0</formula>
    </cfRule>
  </conditionalFormatting>
  <conditionalFormatting sqref="D10:D309">
    <cfRule type="containsText" dxfId="14" priority="1" operator="containsText" text="start. č. nebylo registrováno">
      <formula>NOT(ISERROR(SEARCH("start. č. nebylo registrováno",D10)))</formula>
    </cfRule>
  </conditionalFormatting>
  <pageMargins left="0" right="0" top="0" bottom="0.39370078740157483" header="0" footer="0"/>
  <pageSetup paperSize="9" scale="97" fitToHeight="0" orientation="portrait" r:id="rId1"/>
  <picture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9"/>
  <sheetViews>
    <sheetView workbookViewId="0">
      <selection activeCell="I14" sqref="I14"/>
    </sheetView>
  </sheetViews>
  <sheetFormatPr defaultRowHeight="15" x14ac:dyDescent="0.25"/>
  <cols>
    <col min="1" max="1" width="7" customWidth="1"/>
    <col min="2" max="2" width="25.85546875" customWidth="1"/>
    <col min="3" max="3" width="13.42578125" customWidth="1"/>
    <col min="4" max="4" width="16.140625" customWidth="1"/>
    <col min="5" max="5" width="22.5703125" customWidth="1"/>
  </cols>
  <sheetData>
    <row r="2" spans="1:5" ht="18.75" x14ac:dyDescent="0.3">
      <c r="B2" s="63" t="s">
        <v>97</v>
      </c>
      <c r="C2" s="56"/>
      <c r="D2" s="56"/>
      <c r="E2" s="56"/>
    </row>
    <row r="3" spans="1:5" ht="15.75" x14ac:dyDescent="0.25">
      <c r="B3" s="56"/>
      <c r="C3" s="56"/>
      <c r="D3" s="56"/>
      <c r="E3" s="56"/>
    </row>
    <row r="4" spans="1:5" ht="15.75" x14ac:dyDescent="0.25">
      <c r="A4" s="60" t="s">
        <v>98</v>
      </c>
      <c r="B4" s="62" t="s">
        <v>94</v>
      </c>
      <c r="C4" s="62" t="s">
        <v>96</v>
      </c>
      <c r="D4" s="62" t="s">
        <v>95</v>
      </c>
      <c r="E4" s="57" t="s">
        <v>99</v>
      </c>
    </row>
    <row r="5" spans="1:5" ht="15.75" x14ac:dyDescent="0.25">
      <c r="A5" s="60">
        <v>1</v>
      </c>
      <c r="B5" s="57"/>
      <c r="C5" s="59"/>
      <c r="D5" s="59"/>
      <c r="E5" s="59"/>
    </row>
    <row r="6" spans="1:5" ht="15.75" x14ac:dyDescent="0.25">
      <c r="A6" s="60">
        <v>2</v>
      </c>
      <c r="B6" s="57"/>
      <c r="C6" s="59"/>
      <c r="D6" s="59"/>
      <c r="E6" s="59"/>
    </row>
    <row r="7" spans="1:5" ht="15.75" x14ac:dyDescent="0.25">
      <c r="A7" s="60">
        <v>3</v>
      </c>
      <c r="B7" s="57"/>
      <c r="C7" s="59"/>
      <c r="D7" s="59"/>
      <c r="E7" s="59"/>
    </row>
    <row r="8" spans="1:5" ht="15.75" x14ac:dyDescent="0.25">
      <c r="A8" s="60">
        <v>4</v>
      </c>
      <c r="B8" s="57"/>
      <c r="C8" s="59"/>
      <c r="D8" s="59"/>
      <c r="E8" s="59"/>
    </row>
    <row r="9" spans="1:5" ht="15.75" x14ac:dyDescent="0.25">
      <c r="A9" s="60">
        <v>5</v>
      </c>
      <c r="B9" s="57"/>
      <c r="C9" s="59"/>
      <c r="D9" s="59"/>
      <c r="E9" s="59"/>
    </row>
    <row r="10" spans="1:5" ht="15.75" x14ac:dyDescent="0.25">
      <c r="A10" s="60">
        <v>6</v>
      </c>
      <c r="B10" s="57"/>
      <c r="C10" s="59"/>
      <c r="D10" s="59"/>
      <c r="E10" s="59"/>
    </row>
    <row r="11" spans="1:5" ht="15.75" x14ac:dyDescent="0.25">
      <c r="A11" s="60">
        <v>7</v>
      </c>
      <c r="B11" s="57"/>
      <c r="C11" s="59"/>
      <c r="D11" s="59"/>
      <c r="E11" s="59"/>
    </row>
    <row r="12" spans="1:5" ht="15.75" x14ac:dyDescent="0.25">
      <c r="A12" s="60">
        <v>8</v>
      </c>
      <c r="B12" s="57"/>
      <c r="C12" s="59"/>
      <c r="D12" s="59"/>
      <c r="E12" s="59"/>
    </row>
    <row r="13" spans="1:5" ht="15.75" x14ac:dyDescent="0.25">
      <c r="A13" s="60">
        <v>9</v>
      </c>
      <c r="B13" s="57"/>
      <c r="C13" s="59"/>
      <c r="D13" s="59"/>
      <c r="E13" s="59"/>
    </row>
    <row r="14" spans="1:5" ht="15.75" x14ac:dyDescent="0.25">
      <c r="A14" s="60">
        <v>10</v>
      </c>
      <c r="B14" s="57"/>
      <c r="C14" s="59"/>
      <c r="D14" s="59"/>
      <c r="E14" s="59"/>
    </row>
    <row r="15" spans="1:5" ht="15.75" x14ac:dyDescent="0.25">
      <c r="A15" s="60">
        <v>11</v>
      </c>
      <c r="B15" s="57"/>
      <c r="C15" s="59"/>
      <c r="D15" s="59"/>
      <c r="E15" s="59"/>
    </row>
    <row r="16" spans="1:5" ht="15.75" x14ac:dyDescent="0.25">
      <c r="A16" s="60">
        <v>12</v>
      </c>
      <c r="B16" s="57"/>
      <c r="C16" s="59"/>
      <c r="D16" s="59"/>
      <c r="E16" s="59"/>
    </row>
    <row r="17" spans="1:5" ht="15.75" x14ac:dyDescent="0.25">
      <c r="A17" s="60">
        <v>13</v>
      </c>
      <c r="B17" s="57"/>
      <c r="C17" s="59"/>
      <c r="D17" s="59"/>
      <c r="E17" s="59"/>
    </row>
    <row r="18" spans="1:5" ht="15.75" x14ac:dyDescent="0.25">
      <c r="A18" s="60">
        <v>14</v>
      </c>
      <c r="B18" s="57"/>
      <c r="C18" s="59"/>
      <c r="D18" s="59"/>
      <c r="E18" s="59"/>
    </row>
    <row r="19" spans="1:5" ht="15.75" x14ac:dyDescent="0.25">
      <c r="A19" s="60">
        <v>15</v>
      </c>
      <c r="B19" s="57"/>
      <c r="C19" s="59"/>
      <c r="D19" s="59"/>
      <c r="E19" s="59"/>
    </row>
    <row r="20" spans="1:5" ht="15.75" x14ac:dyDescent="0.25">
      <c r="A20" s="60">
        <v>16</v>
      </c>
      <c r="B20" s="57"/>
      <c r="C20" s="59"/>
      <c r="D20" s="59"/>
      <c r="E20" s="59"/>
    </row>
    <row r="21" spans="1:5" ht="15.75" x14ac:dyDescent="0.25">
      <c r="A21" s="60">
        <v>17</v>
      </c>
      <c r="B21" s="57"/>
      <c r="C21" s="59"/>
      <c r="D21" s="59"/>
      <c r="E21" s="59"/>
    </row>
    <row r="22" spans="1:5" ht="15.75" x14ac:dyDescent="0.25">
      <c r="A22" s="60">
        <v>18</v>
      </c>
      <c r="B22" s="57"/>
      <c r="C22" s="59"/>
      <c r="D22" s="59"/>
      <c r="E22" s="64"/>
    </row>
    <row r="23" spans="1:5" ht="15.75" x14ac:dyDescent="0.25">
      <c r="A23" s="60">
        <v>19</v>
      </c>
      <c r="B23" s="57"/>
      <c r="C23" s="59"/>
      <c r="D23" s="59"/>
      <c r="E23" s="64"/>
    </row>
    <row r="24" spans="1:5" ht="15.75" x14ac:dyDescent="0.25">
      <c r="A24" s="60">
        <v>20</v>
      </c>
      <c r="B24" s="57"/>
      <c r="C24" s="59"/>
      <c r="D24" s="59"/>
      <c r="E24" s="64"/>
    </row>
    <row r="25" spans="1:5" ht="15.75" x14ac:dyDescent="0.25">
      <c r="A25" s="60">
        <v>21</v>
      </c>
      <c r="B25" s="57"/>
      <c r="C25" s="59"/>
      <c r="D25" s="59"/>
      <c r="E25" s="64"/>
    </row>
    <row r="26" spans="1:5" ht="15.75" x14ac:dyDescent="0.25">
      <c r="A26" s="60">
        <v>22</v>
      </c>
      <c r="B26" s="57"/>
      <c r="C26" s="59"/>
      <c r="D26" s="59"/>
      <c r="E26" s="64"/>
    </row>
    <row r="27" spans="1:5" ht="15.75" x14ac:dyDescent="0.25">
      <c r="A27" s="60">
        <v>23</v>
      </c>
      <c r="B27" s="57"/>
      <c r="C27" s="59"/>
      <c r="D27" s="59"/>
      <c r="E27" s="57"/>
    </row>
    <row r="28" spans="1:5" ht="15.75" x14ac:dyDescent="0.25">
      <c r="A28" s="60">
        <v>24</v>
      </c>
      <c r="B28" s="57"/>
      <c r="C28" s="59"/>
      <c r="D28" s="59"/>
      <c r="E28" s="57"/>
    </row>
    <row r="29" spans="1:5" ht="15.75" x14ac:dyDescent="0.25">
      <c r="A29" s="60">
        <v>25</v>
      </c>
      <c r="B29" s="57"/>
      <c r="C29" s="59"/>
      <c r="D29" s="59"/>
      <c r="E29" s="57"/>
    </row>
    <row r="30" spans="1:5" ht="15.75" x14ac:dyDescent="0.25">
      <c r="A30" s="60">
        <v>26</v>
      </c>
      <c r="B30" s="57"/>
      <c r="C30" s="59"/>
      <c r="D30" s="59"/>
      <c r="E30" s="57"/>
    </row>
    <row r="31" spans="1:5" ht="15.75" x14ac:dyDescent="0.25">
      <c r="A31" s="60">
        <v>27</v>
      </c>
      <c r="B31" s="57"/>
      <c r="C31" s="59"/>
      <c r="D31" s="59"/>
      <c r="E31" s="57"/>
    </row>
    <row r="32" spans="1:5" ht="15.75" x14ac:dyDescent="0.25">
      <c r="A32" s="60">
        <v>28</v>
      </c>
      <c r="B32" s="57"/>
      <c r="C32" s="59"/>
      <c r="D32" s="59"/>
      <c r="E32" s="57"/>
    </row>
    <row r="33" spans="1:5" ht="15.75" x14ac:dyDescent="0.25">
      <c r="A33" s="60">
        <v>29</v>
      </c>
      <c r="B33" s="57"/>
      <c r="C33" s="59"/>
      <c r="D33" s="59"/>
      <c r="E33" s="57"/>
    </row>
    <row r="34" spans="1:5" ht="15.75" x14ac:dyDescent="0.25">
      <c r="A34" s="60">
        <v>30</v>
      </c>
      <c r="B34" s="57"/>
      <c r="C34" s="59"/>
      <c r="D34" s="59"/>
      <c r="E34" s="57"/>
    </row>
    <row r="35" spans="1:5" ht="15.75" x14ac:dyDescent="0.25">
      <c r="A35" s="60"/>
      <c r="B35" s="57"/>
      <c r="C35" s="59"/>
      <c r="D35" s="59"/>
      <c r="E35" s="57"/>
    </row>
    <row r="36" spans="1:5" ht="15.75" x14ac:dyDescent="0.25">
      <c r="A36" s="60"/>
      <c r="B36" s="57"/>
      <c r="C36" s="59"/>
      <c r="D36" s="59"/>
      <c r="E36" s="57"/>
    </row>
    <row r="37" spans="1:5" ht="15.75" x14ac:dyDescent="0.25">
      <c r="A37" s="60"/>
      <c r="B37" s="57"/>
      <c r="C37" s="59"/>
      <c r="D37" s="59"/>
      <c r="E37" s="57"/>
    </row>
    <row r="38" spans="1:5" ht="15.75" x14ac:dyDescent="0.25">
      <c r="A38" s="60"/>
      <c r="B38" s="57"/>
      <c r="C38" s="59"/>
      <c r="D38" s="59"/>
      <c r="E38" s="57"/>
    </row>
    <row r="39" spans="1:5" ht="15.75" x14ac:dyDescent="0.25">
      <c r="A39" s="60"/>
      <c r="B39" s="57"/>
      <c r="C39" s="59"/>
      <c r="D39" s="59"/>
      <c r="E39" s="57"/>
    </row>
    <row r="40" spans="1:5" ht="15.75" x14ac:dyDescent="0.25">
      <c r="A40" s="60"/>
      <c r="B40" s="57"/>
      <c r="C40" s="59"/>
      <c r="D40" s="59"/>
      <c r="E40" s="57"/>
    </row>
    <row r="41" spans="1:5" ht="15.75" x14ac:dyDescent="0.25">
      <c r="A41" s="60"/>
      <c r="B41" s="57"/>
      <c r="C41" s="59"/>
      <c r="D41" s="59"/>
      <c r="E41" s="57"/>
    </row>
    <row r="42" spans="1:5" ht="15.75" x14ac:dyDescent="0.25">
      <c r="A42" s="60"/>
      <c r="B42" s="57"/>
      <c r="C42" s="59"/>
      <c r="D42" s="59"/>
      <c r="E42" s="57"/>
    </row>
    <row r="43" spans="1:5" ht="15.75" x14ac:dyDescent="0.25">
      <c r="A43" s="60"/>
      <c r="B43" s="57"/>
      <c r="C43" s="59"/>
      <c r="D43" s="59"/>
      <c r="E43" s="57"/>
    </row>
    <row r="44" spans="1:5" ht="15.75" x14ac:dyDescent="0.25">
      <c r="A44" s="60"/>
      <c r="B44" s="57"/>
      <c r="C44" s="59"/>
      <c r="D44" s="59"/>
      <c r="E44" s="57"/>
    </row>
    <row r="45" spans="1:5" ht="15.75" x14ac:dyDescent="0.25">
      <c r="A45" s="60"/>
      <c r="B45" s="57"/>
      <c r="C45" s="59"/>
      <c r="D45" s="59"/>
      <c r="E45" s="57"/>
    </row>
    <row r="46" spans="1:5" ht="15.75" x14ac:dyDescent="0.25">
      <c r="A46" s="60"/>
      <c r="B46" s="57"/>
      <c r="C46" s="59"/>
      <c r="D46" s="59"/>
      <c r="E46" s="57"/>
    </row>
    <row r="47" spans="1:5" ht="15.75" x14ac:dyDescent="0.25">
      <c r="A47" s="60"/>
      <c r="B47" s="57"/>
      <c r="C47" s="59"/>
      <c r="D47" s="59"/>
      <c r="E47" s="57"/>
    </row>
    <row r="48" spans="1:5" ht="15.75" x14ac:dyDescent="0.25">
      <c r="A48" s="60"/>
      <c r="B48" s="57"/>
      <c r="C48" s="59"/>
      <c r="D48" s="59"/>
      <c r="E48" s="57"/>
    </row>
    <row r="49" spans="1:5" ht="15.75" x14ac:dyDescent="0.25">
      <c r="A49" s="60"/>
      <c r="B49" s="57"/>
      <c r="C49" s="59"/>
      <c r="D49" s="59"/>
      <c r="E49" s="57"/>
    </row>
    <row r="50" spans="1:5" ht="15.75" x14ac:dyDescent="0.25">
      <c r="A50" s="60"/>
      <c r="B50" s="57"/>
      <c r="C50" s="59"/>
      <c r="D50" s="59"/>
      <c r="E50" s="57"/>
    </row>
    <row r="51" spans="1:5" ht="15.75" x14ac:dyDescent="0.25">
      <c r="A51" s="60"/>
      <c r="B51" s="57"/>
      <c r="C51" s="59"/>
      <c r="D51" s="59"/>
      <c r="E51" s="57"/>
    </row>
    <row r="52" spans="1:5" ht="15.75" x14ac:dyDescent="0.25">
      <c r="A52" s="60"/>
      <c r="B52" s="57"/>
      <c r="C52" s="59"/>
      <c r="D52" s="59"/>
      <c r="E52" s="57"/>
    </row>
    <row r="53" spans="1:5" ht="15.75" x14ac:dyDescent="0.25">
      <c r="A53" s="60"/>
      <c r="B53" s="57"/>
      <c r="C53" s="59"/>
      <c r="D53" s="59"/>
      <c r="E53" s="57"/>
    </row>
    <row r="54" spans="1:5" ht="15.75" x14ac:dyDescent="0.25">
      <c r="A54" s="60"/>
      <c r="B54" s="57"/>
      <c r="C54" s="59"/>
      <c r="D54" s="59"/>
      <c r="E54" s="57"/>
    </row>
    <row r="55" spans="1:5" ht="15.75" x14ac:dyDescent="0.25">
      <c r="A55" s="60"/>
      <c r="B55" s="57"/>
      <c r="C55" s="59"/>
      <c r="D55" s="59"/>
      <c r="E55" s="57"/>
    </row>
    <row r="56" spans="1:5" ht="15.75" x14ac:dyDescent="0.25">
      <c r="A56" s="60"/>
      <c r="B56" s="57"/>
      <c r="C56" s="59"/>
      <c r="D56" s="59"/>
      <c r="E56" s="57"/>
    </row>
    <row r="57" spans="1:5" ht="15.75" x14ac:dyDescent="0.25">
      <c r="A57" s="60"/>
      <c r="B57" s="57"/>
      <c r="C57" s="59"/>
      <c r="D57" s="59"/>
      <c r="E57" s="57"/>
    </row>
    <row r="58" spans="1:5" ht="15.75" x14ac:dyDescent="0.25">
      <c r="A58" s="60"/>
      <c r="B58" s="57"/>
      <c r="C58" s="59"/>
      <c r="D58" s="59"/>
      <c r="E58" s="57"/>
    </row>
    <row r="59" spans="1:5" ht="15.75" x14ac:dyDescent="0.25">
      <c r="A59" s="60"/>
      <c r="B59" s="57"/>
      <c r="C59" s="59"/>
      <c r="D59" s="59"/>
      <c r="E59" s="57"/>
    </row>
    <row r="60" spans="1:5" ht="15.75" x14ac:dyDescent="0.25">
      <c r="A60" s="60"/>
      <c r="B60" s="57"/>
      <c r="C60" s="59"/>
      <c r="D60" s="59"/>
      <c r="E60" s="57"/>
    </row>
    <row r="61" spans="1:5" ht="15.75" x14ac:dyDescent="0.25">
      <c r="A61" s="60"/>
      <c r="B61" s="57"/>
      <c r="C61" s="59"/>
      <c r="D61" s="59"/>
      <c r="E61" s="57"/>
    </row>
    <row r="62" spans="1:5" ht="15.75" x14ac:dyDescent="0.25">
      <c r="A62" s="60"/>
      <c r="B62" s="57"/>
      <c r="C62" s="59"/>
      <c r="D62" s="59"/>
      <c r="E62" s="57"/>
    </row>
    <row r="63" spans="1:5" ht="15.75" x14ac:dyDescent="0.25">
      <c r="A63" s="60"/>
      <c r="B63" s="57"/>
      <c r="C63" s="59"/>
      <c r="D63" s="59"/>
      <c r="E63" s="57"/>
    </row>
    <row r="64" spans="1:5" ht="15.75" x14ac:dyDescent="0.25">
      <c r="A64" s="60"/>
      <c r="B64" s="57"/>
      <c r="C64" s="59"/>
      <c r="D64" s="59"/>
      <c r="E64" s="57"/>
    </row>
    <row r="65" spans="1:5" ht="15.75" x14ac:dyDescent="0.25">
      <c r="A65" s="60"/>
      <c r="B65" s="57"/>
      <c r="C65" s="59"/>
      <c r="D65" s="59"/>
      <c r="E65" s="57"/>
    </row>
    <row r="66" spans="1:5" ht="15.75" x14ac:dyDescent="0.25">
      <c r="A66" s="60"/>
      <c r="B66" s="57"/>
      <c r="C66" s="59"/>
      <c r="D66" s="59"/>
      <c r="E66" s="57"/>
    </row>
    <row r="67" spans="1:5" ht="15.75" x14ac:dyDescent="0.25">
      <c r="A67" s="60"/>
      <c r="B67" s="57"/>
      <c r="C67" s="59"/>
      <c r="D67" s="59"/>
      <c r="E67" s="57"/>
    </row>
    <row r="68" spans="1:5" ht="15.75" x14ac:dyDescent="0.25">
      <c r="A68" s="60"/>
      <c r="B68" s="57"/>
      <c r="C68" s="59"/>
      <c r="D68" s="59"/>
      <c r="E68" s="57"/>
    </row>
    <row r="69" spans="1:5" ht="15.75" x14ac:dyDescent="0.25">
      <c r="A69" s="60"/>
      <c r="B69" s="57"/>
      <c r="C69" s="59"/>
      <c r="D69" s="59"/>
      <c r="E69" s="57"/>
    </row>
    <row r="70" spans="1:5" ht="15.75" x14ac:dyDescent="0.25">
      <c r="A70" s="60"/>
      <c r="B70" s="57"/>
      <c r="C70" s="59"/>
      <c r="D70" s="59"/>
      <c r="E70" s="57"/>
    </row>
    <row r="71" spans="1:5" ht="15.75" x14ac:dyDescent="0.25">
      <c r="A71" s="60"/>
      <c r="B71" s="57"/>
      <c r="C71" s="59"/>
      <c r="D71" s="59"/>
      <c r="E71" s="57"/>
    </row>
    <row r="72" spans="1:5" ht="15.75" x14ac:dyDescent="0.25">
      <c r="A72" s="60"/>
      <c r="B72" s="57"/>
      <c r="C72" s="59"/>
      <c r="D72" s="59"/>
      <c r="E72" s="57"/>
    </row>
    <row r="73" spans="1:5" ht="15.75" x14ac:dyDescent="0.25">
      <c r="A73" s="60"/>
      <c r="B73" s="57"/>
      <c r="C73" s="59"/>
      <c r="D73" s="59"/>
      <c r="E73" s="57"/>
    </row>
    <row r="74" spans="1:5" ht="15.75" x14ac:dyDescent="0.25">
      <c r="A74" s="60"/>
      <c r="B74" s="57"/>
      <c r="C74" s="59"/>
      <c r="D74" s="59"/>
      <c r="E74" s="57"/>
    </row>
    <row r="75" spans="1:5" ht="15.75" x14ac:dyDescent="0.25">
      <c r="A75" s="60"/>
      <c r="B75" s="57"/>
      <c r="C75" s="59"/>
      <c r="D75" s="59"/>
      <c r="E75" s="57"/>
    </row>
    <row r="76" spans="1:5" ht="15.75" x14ac:dyDescent="0.25">
      <c r="A76" s="60"/>
      <c r="B76" s="57"/>
      <c r="C76" s="59"/>
      <c r="D76" s="59"/>
      <c r="E76" s="57"/>
    </row>
    <row r="77" spans="1:5" ht="15.75" x14ac:dyDescent="0.25">
      <c r="A77" s="60"/>
      <c r="B77" s="57"/>
      <c r="C77" s="59"/>
      <c r="D77" s="59"/>
      <c r="E77" s="57"/>
    </row>
    <row r="78" spans="1:5" ht="15.75" x14ac:dyDescent="0.25">
      <c r="A78" s="60"/>
      <c r="B78" s="57"/>
      <c r="C78" s="59"/>
      <c r="D78" s="59"/>
      <c r="E78" s="57"/>
    </row>
    <row r="79" spans="1:5" ht="15.75" x14ac:dyDescent="0.25">
      <c r="A79" s="60"/>
      <c r="B79" s="57"/>
      <c r="C79" s="59"/>
      <c r="D79" s="59"/>
      <c r="E79" s="57"/>
    </row>
    <row r="80" spans="1:5" ht="15.75" x14ac:dyDescent="0.25">
      <c r="A80" s="60"/>
      <c r="B80" s="57"/>
      <c r="C80" s="59"/>
      <c r="D80" s="59"/>
      <c r="E80" s="57"/>
    </row>
    <row r="81" spans="1:5" ht="15.75" x14ac:dyDescent="0.25">
      <c r="A81" s="60"/>
      <c r="B81" s="57"/>
      <c r="C81" s="59"/>
      <c r="D81" s="59"/>
      <c r="E81" s="57"/>
    </row>
    <row r="82" spans="1:5" ht="15.75" x14ac:dyDescent="0.25">
      <c r="A82" s="60"/>
      <c r="B82" s="57"/>
      <c r="C82" s="59"/>
      <c r="D82" s="59"/>
      <c r="E82" s="57"/>
    </row>
    <row r="83" spans="1:5" ht="15.75" x14ac:dyDescent="0.25">
      <c r="A83" s="60"/>
      <c r="B83" s="57"/>
      <c r="C83" s="59"/>
      <c r="D83" s="59"/>
      <c r="E83" s="57"/>
    </row>
    <row r="84" spans="1:5" ht="15.75" x14ac:dyDescent="0.25">
      <c r="A84" s="60"/>
      <c r="B84" s="57"/>
      <c r="C84" s="59"/>
      <c r="D84" s="59"/>
      <c r="E84" s="57"/>
    </row>
    <row r="85" spans="1:5" ht="15.75" x14ac:dyDescent="0.25">
      <c r="A85" s="60"/>
      <c r="B85" s="57"/>
      <c r="C85" s="59"/>
      <c r="D85" s="59"/>
      <c r="E85" s="57"/>
    </row>
    <row r="86" spans="1:5" ht="15.75" x14ac:dyDescent="0.25">
      <c r="A86" s="60"/>
      <c r="B86" s="57"/>
      <c r="C86" s="59"/>
      <c r="D86" s="59"/>
      <c r="E86" s="57"/>
    </row>
    <row r="87" spans="1:5" ht="15.75" x14ac:dyDescent="0.25">
      <c r="A87" s="60"/>
      <c r="B87" s="57"/>
      <c r="C87" s="59"/>
      <c r="D87" s="59"/>
      <c r="E87" s="57"/>
    </row>
    <row r="88" spans="1:5" ht="15.75" x14ac:dyDescent="0.25">
      <c r="A88" s="60"/>
      <c r="B88" s="57"/>
      <c r="C88" s="59"/>
      <c r="D88" s="59"/>
      <c r="E88" s="57"/>
    </row>
    <row r="89" spans="1:5" ht="15.75" x14ac:dyDescent="0.25">
      <c r="A89" s="60"/>
      <c r="B89" s="57"/>
      <c r="C89" s="59"/>
      <c r="D89" s="59"/>
      <c r="E89" s="57"/>
    </row>
    <row r="90" spans="1:5" x14ac:dyDescent="0.25">
      <c r="A90" s="60"/>
      <c r="B90" s="58"/>
      <c r="C90" s="60"/>
      <c r="D90" s="60"/>
      <c r="E90" s="58"/>
    </row>
    <row r="91" spans="1:5" x14ac:dyDescent="0.25">
      <c r="A91" s="60"/>
      <c r="B91" s="58"/>
      <c r="C91" s="60"/>
      <c r="D91" s="60"/>
      <c r="E91" s="58"/>
    </row>
    <row r="92" spans="1:5" x14ac:dyDescent="0.25">
      <c r="A92" s="60"/>
      <c r="B92" s="58"/>
      <c r="C92" s="60"/>
      <c r="D92" s="60"/>
      <c r="E92" s="58"/>
    </row>
    <row r="93" spans="1:5" x14ac:dyDescent="0.25">
      <c r="A93" s="60"/>
      <c r="B93" s="58"/>
      <c r="C93" s="60"/>
      <c r="D93" s="60"/>
      <c r="E93" s="58"/>
    </row>
    <row r="94" spans="1:5" x14ac:dyDescent="0.25">
      <c r="A94" s="60"/>
      <c r="B94" s="58"/>
      <c r="C94" s="60"/>
      <c r="D94" s="60"/>
      <c r="E94" s="58"/>
    </row>
    <row r="95" spans="1:5" x14ac:dyDescent="0.25">
      <c r="A95" s="60"/>
      <c r="B95" s="58"/>
      <c r="C95" s="60"/>
      <c r="D95" s="60"/>
      <c r="E95" s="58"/>
    </row>
    <row r="96" spans="1:5" x14ac:dyDescent="0.25">
      <c r="A96" s="60"/>
      <c r="B96" s="58"/>
      <c r="C96" s="60"/>
      <c r="D96" s="60"/>
      <c r="E96" s="58"/>
    </row>
    <row r="97" spans="1:5" x14ac:dyDescent="0.25">
      <c r="A97" s="60"/>
      <c r="B97" s="58"/>
      <c r="C97" s="60"/>
      <c r="D97" s="60"/>
      <c r="E97" s="58"/>
    </row>
    <row r="98" spans="1:5" x14ac:dyDescent="0.25">
      <c r="A98" s="60"/>
      <c r="B98" s="58"/>
      <c r="C98" s="60"/>
      <c r="D98" s="60"/>
      <c r="E98" s="58"/>
    </row>
    <row r="99" spans="1:5" x14ac:dyDescent="0.25">
      <c r="A99" s="60"/>
      <c r="B99" s="58"/>
      <c r="C99" s="60"/>
      <c r="D99" s="60"/>
      <c r="E99" s="58"/>
    </row>
    <row r="100" spans="1:5" x14ac:dyDescent="0.25">
      <c r="A100" s="60"/>
      <c r="B100" s="58"/>
      <c r="C100" s="60"/>
      <c r="D100" s="60"/>
      <c r="E100" s="58"/>
    </row>
    <row r="101" spans="1:5" x14ac:dyDescent="0.25">
      <c r="A101" s="60"/>
      <c r="B101" s="58"/>
      <c r="C101" s="60"/>
      <c r="D101" s="60"/>
      <c r="E101" s="58"/>
    </row>
    <row r="102" spans="1:5" x14ac:dyDescent="0.25">
      <c r="A102" s="60"/>
      <c r="B102" s="58"/>
      <c r="C102" s="60"/>
      <c r="D102" s="60"/>
      <c r="E102" s="58"/>
    </row>
    <row r="103" spans="1:5" x14ac:dyDescent="0.25">
      <c r="A103" s="60"/>
      <c r="B103" s="58"/>
      <c r="C103" s="60"/>
      <c r="D103" s="60"/>
      <c r="E103" s="58"/>
    </row>
    <row r="104" spans="1:5" x14ac:dyDescent="0.25">
      <c r="A104" s="60"/>
      <c r="B104" s="58"/>
      <c r="C104" s="60"/>
      <c r="D104" s="60"/>
      <c r="E104" s="58"/>
    </row>
    <row r="105" spans="1:5" x14ac:dyDescent="0.25">
      <c r="A105" s="60"/>
      <c r="B105" s="58"/>
      <c r="C105" s="60"/>
      <c r="D105" s="60"/>
      <c r="E105" s="58"/>
    </row>
    <row r="106" spans="1:5" x14ac:dyDescent="0.25">
      <c r="A106" s="60"/>
      <c r="B106" s="58"/>
      <c r="C106" s="60"/>
      <c r="D106" s="60"/>
      <c r="E106" s="58"/>
    </row>
    <row r="107" spans="1:5" x14ac:dyDescent="0.25">
      <c r="A107" s="60"/>
      <c r="B107" s="58"/>
      <c r="C107" s="60"/>
      <c r="D107" s="60"/>
      <c r="E107" s="58"/>
    </row>
    <row r="108" spans="1:5" x14ac:dyDescent="0.25">
      <c r="A108" s="60"/>
      <c r="B108" s="58"/>
      <c r="C108" s="60"/>
      <c r="D108" s="60"/>
      <c r="E108" s="58"/>
    </row>
    <row r="109" spans="1:5" x14ac:dyDescent="0.25">
      <c r="A109" s="60"/>
      <c r="B109" s="58"/>
      <c r="C109" s="60"/>
      <c r="D109" s="60"/>
      <c r="E109" s="58"/>
    </row>
    <row r="110" spans="1:5" x14ac:dyDescent="0.25">
      <c r="A110" s="60"/>
      <c r="B110" s="58"/>
      <c r="C110" s="60"/>
      <c r="D110" s="60"/>
      <c r="E110" s="58"/>
    </row>
    <row r="111" spans="1:5" x14ac:dyDescent="0.25">
      <c r="A111" s="60"/>
      <c r="B111" s="58"/>
      <c r="C111" s="60"/>
      <c r="D111" s="60"/>
      <c r="E111" s="58"/>
    </row>
    <row r="112" spans="1:5" x14ac:dyDescent="0.25">
      <c r="A112" s="60"/>
      <c r="B112" s="58"/>
      <c r="C112" s="60"/>
      <c r="D112" s="60"/>
      <c r="E112" s="58"/>
    </row>
    <row r="113" spans="1:5" x14ac:dyDescent="0.25">
      <c r="A113" s="60"/>
      <c r="B113" s="58"/>
      <c r="C113" s="60"/>
      <c r="D113" s="60"/>
      <c r="E113" s="58"/>
    </row>
    <row r="114" spans="1:5" x14ac:dyDescent="0.25">
      <c r="A114" s="60"/>
      <c r="B114" s="58"/>
      <c r="C114" s="60"/>
      <c r="D114" s="60"/>
      <c r="E114" s="58"/>
    </row>
    <row r="115" spans="1:5" x14ac:dyDescent="0.25">
      <c r="A115" s="60"/>
      <c r="B115" s="58"/>
      <c r="C115" s="60"/>
      <c r="D115" s="60"/>
      <c r="E115" s="58"/>
    </row>
    <row r="116" spans="1:5" x14ac:dyDescent="0.25">
      <c r="A116" s="60"/>
      <c r="B116" s="58"/>
      <c r="C116" s="60"/>
      <c r="D116" s="60"/>
      <c r="E116" s="58"/>
    </row>
    <row r="117" spans="1:5" x14ac:dyDescent="0.25">
      <c r="A117" s="60"/>
      <c r="B117" s="58"/>
      <c r="C117" s="60"/>
      <c r="D117" s="60"/>
      <c r="E117" s="58"/>
    </row>
    <row r="118" spans="1:5" x14ac:dyDescent="0.25">
      <c r="A118" s="60"/>
      <c r="B118" s="58"/>
      <c r="C118" s="60"/>
      <c r="D118" s="60"/>
      <c r="E118" s="58"/>
    </row>
    <row r="119" spans="1:5" x14ac:dyDescent="0.25">
      <c r="A119" s="60"/>
      <c r="B119" s="58"/>
      <c r="C119" s="60"/>
      <c r="D119" s="60"/>
      <c r="E119" s="58"/>
    </row>
    <row r="120" spans="1:5" x14ac:dyDescent="0.25">
      <c r="A120" s="60"/>
      <c r="B120" s="58"/>
      <c r="C120" s="60"/>
      <c r="D120" s="60"/>
      <c r="E120" s="58"/>
    </row>
    <row r="121" spans="1:5" x14ac:dyDescent="0.25">
      <c r="A121" s="60"/>
      <c r="B121" s="58"/>
      <c r="C121" s="60"/>
      <c r="D121" s="60"/>
      <c r="E121" s="58"/>
    </row>
    <row r="122" spans="1:5" x14ac:dyDescent="0.25">
      <c r="A122" s="60"/>
      <c r="B122" s="58"/>
      <c r="C122" s="60"/>
      <c r="D122" s="60"/>
      <c r="E122" s="58"/>
    </row>
    <row r="123" spans="1:5" x14ac:dyDescent="0.25">
      <c r="A123" s="60"/>
      <c r="B123" s="58"/>
      <c r="C123" s="60"/>
      <c r="D123" s="60"/>
      <c r="E123" s="58"/>
    </row>
    <row r="124" spans="1:5" x14ac:dyDescent="0.25">
      <c r="A124" s="60"/>
      <c r="B124" s="58"/>
      <c r="C124" s="60"/>
      <c r="D124" s="60"/>
      <c r="E124" s="58"/>
    </row>
    <row r="125" spans="1:5" x14ac:dyDescent="0.25">
      <c r="A125" s="60"/>
      <c r="B125" s="58"/>
      <c r="C125" s="60"/>
      <c r="D125" s="60"/>
      <c r="E125" s="58"/>
    </row>
    <row r="126" spans="1:5" x14ac:dyDescent="0.25">
      <c r="A126" s="60"/>
      <c r="B126" s="58"/>
      <c r="C126" s="60"/>
      <c r="D126" s="60"/>
      <c r="E126" s="58"/>
    </row>
    <row r="127" spans="1:5" x14ac:dyDescent="0.25">
      <c r="A127" s="60"/>
      <c r="B127" s="58"/>
      <c r="C127" s="60"/>
      <c r="D127" s="60"/>
      <c r="E127" s="58"/>
    </row>
    <row r="128" spans="1:5" x14ac:dyDescent="0.25">
      <c r="A128" s="60"/>
      <c r="B128" s="58"/>
      <c r="C128" s="60"/>
      <c r="D128" s="60"/>
      <c r="E128" s="58"/>
    </row>
    <row r="129" spans="1:5" x14ac:dyDescent="0.25">
      <c r="A129" s="60"/>
      <c r="B129" s="58"/>
      <c r="C129" s="60"/>
      <c r="D129" s="60"/>
      <c r="E129" s="58"/>
    </row>
    <row r="130" spans="1:5" x14ac:dyDescent="0.25">
      <c r="A130" s="60"/>
      <c r="B130" s="58"/>
      <c r="C130" s="60"/>
      <c r="D130" s="60"/>
      <c r="E130" s="58"/>
    </row>
    <row r="131" spans="1:5" x14ac:dyDescent="0.25">
      <c r="A131" s="60"/>
      <c r="B131" s="58"/>
      <c r="C131" s="60"/>
      <c r="D131" s="60"/>
      <c r="E131" s="58"/>
    </row>
    <row r="132" spans="1:5" x14ac:dyDescent="0.25">
      <c r="A132" s="60"/>
      <c r="B132" s="58"/>
      <c r="C132" s="60"/>
      <c r="D132" s="60"/>
      <c r="E132" s="58"/>
    </row>
    <row r="133" spans="1:5" x14ac:dyDescent="0.25">
      <c r="A133" s="60"/>
      <c r="B133" s="58"/>
      <c r="C133" s="60"/>
      <c r="D133" s="60"/>
      <c r="E133" s="58"/>
    </row>
    <row r="134" spans="1:5" x14ac:dyDescent="0.25">
      <c r="A134" s="60"/>
      <c r="B134" s="58"/>
      <c r="C134" s="60"/>
      <c r="D134" s="60"/>
      <c r="E134" s="58"/>
    </row>
    <row r="135" spans="1:5" x14ac:dyDescent="0.25">
      <c r="A135" s="60"/>
      <c r="B135" s="58"/>
      <c r="C135" s="60"/>
      <c r="D135" s="60"/>
      <c r="E135" s="58"/>
    </row>
    <row r="136" spans="1:5" x14ac:dyDescent="0.25">
      <c r="A136" s="60"/>
      <c r="B136" s="58"/>
      <c r="C136" s="60"/>
      <c r="D136" s="60"/>
      <c r="E136" s="58"/>
    </row>
    <row r="137" spans="1:5" x14ac:dyDescent="0.25">
      <c r="A137" s="60"/>
      <c r="B137" s="58"/>
      <c r="C137" s="60"/>
      <c r="D137" s="60"/>
      <c r="E137" s="58"/>
    </row>
    <row r="138" spans="1:5" x14ac:dyDescent="0.25">
      <c r="A138" s="60"/>
      <c r="B138" s="58"/>
      <c r="C138" s="60"/>
      <c r="D138" s="60"/>
      <c r="E138" s="58"/>
    </row>
    <row r="139" spans="1:5" x14ac:dyDescent="0.25">
      <c r="A139" s="60"/>
      <c r="B139" s="58"/>
      <c r="C139" s="60"/>
      <c r="D139" s="60"/>
      <c r="E139" s="58"/>
    </row>
    <row r="140" spans="1:5" x14ac:dyDescent="0.25">
      <c r="A140" s="60"/>
      <c r="B140" s="58"/>
      <c r="C140" s="60"/>
      <c r="D140" s="60"/>
      <c r="E140" s="58"/>
    </row>
    <row r="141" spans="1:5" x14ac:dyDescent="0.25">
      <c r="A141" s="60"/>
      <c r="B141" s="58"/>
      <c r="C141" s="60"/>
      <c r="D141" s="60"/>
      <c r="E141" s="58"/>
    </row>
    <row r="142" spans="1:5" x14ac:dyDescent="0.25">
      <c r="A142" s="60"/>
      <c r="B142" s="58"/>
      <c r="C142" s="60"/>
      <c r="D142" s="60"/>
      <c r="E142" s="58"/>
    </row>
    <row r="143" spans="1:5" x14ac:dyDescent="0.25">
      <c r="A143" s="60"/>
      <c r="B143" s="58"/>
      <c r="C143" s="60"/>
      <c r="D143" s="60"/>
      <c r="E143" s="58"/>
    </row>
    <row r="144" spans="1:5" x14ac:dyDescent="0.25">
      <c r="A144" s="60"/>
      <c r="B144" s="58"/>
      <c r="C144" s="60"/>
      <c r="D144" s="60"/>
      <c r="E144" s="58"/>
    </row>
    <row r="145" spans="1:5" x14ac:dyDescent="0.25">
      <c r="A145" s="60"/>
      <c r="B145" s="58"/>
      <c r="C145" s="60"/>
      <c r="D145" s="60"/>
      <c r="E145" s="58"/>
    </row>
    <row r="146" spans="1:5" x14ac:dyDescent="0.25">
      <c r="A146" s="60"/>
      <c r="B146" s="58"/>
      <c r="C146" s="60"/>
      <c r="D146" s="60"/>
      <c r="E146" s="58"/>
    </row>
    <row r="147" spans="1:5" x14ac:dyDescent="0.25">
      <c r="A147" s="60"/>
      <c r="B147" s="58"/>
      <c r="C147" s="60"/>
      <c r="D147" s="60"/>
      <c r="E147" s="58"/>
    </row>
    <row r="148" spans="1:5" x14ac:dyDescent="0.25">
      <c r="A148" s="60"/>
      <c r="B148" s="58"/>
      <c r="C148" s="60"/>
      <c r="D148" s="60"/>
      <c r="E148" s="58"/>
    </row>
    <row r="149" spans="1:5" x14ac:dyDescent="0.25">
      <c r="A149" s="60"/>
      <c r="B149" s="58"/>
      <c r="C149" s="60"/>
      <c r="D149" s="60"/>
      <c r="E149" s="58"/>
    </row>
    <row r="150" spans="1:5" x14ac:dyDescent="0.25">
      <c r="A150" s="60"/>
      <c r="B150" s="58"/>
      <c r="C150" s="60"/>
      <c r="D150" s="60"/>
      <c r="E150" s="58"/>
    </row>
    <row r="151" spans="1:5" x14ac:dyDescent="0.25">
      <c r="A151" s="60"/>
      <c r="B151" s="58"/>
      <c r="C151" s="60"/>
      <c r="D151" s="60"/>
      <c r="E151" s="58"/>
    </row>
    <row r="152" spans="1:5" x14ac:dyDescent="0.25">
      <c r="A152" s="60"/>
      <c r="B152" s="58"/>
      <c r="C152" s="60"/>
      <c r="D152" s="60"/>
      <c r="E152" s="58"/>
    </row>
    <row r="153" spans="1:5" x14ac:dyDescent="0.25">
      <c r="A153" s="60"/>
      <c r="B153" s="58"/>
      <c r="C153" s="60"/>
      <c r="D153" s="60"/>
      <c r="E153" s="58"/>
    </row>
    <row r="154" spans="1:5" x14ac:dyDescent="0.25">
      <c r="A154" s="60"/>
      <c r="B154" s="58"/>
      <c r="C154" s="60"/>
      <c r="D154" s="60"/>
      <c r="E154" s="58"/>
    </row>
    <row r="155" spans="1:5" x14ac:dyDescent="0.25">
      <c r="A155" s="60"/>
      <c r="B155" s="58"/>
      <c r="C155" s="60"/>
      <c r="D155" s="60"/>
      <c r="E155" s="58"/>
    </row>
    <row r="156" spans="1:5" x14ac:dyDescent="0.25">
      <c r="A156" s="60"/>
      <c r="B156" s="58"/>
      <c r="C156" s="60"/>
      <c r="D156" s="60"/>
      <c r="E156" s="58"/>
    </row>
    <row r="157" spans="1:5" x14ac:dyDescent="0.25">
      <c r="A157" s="60"/>
      <c r="B157" s="58"/>
      <c r="C157" s="60"/>
      <c r="D157" s="60"/>
      <c r="E157" s="58"/>
    </row>
    <row r="158" spans="1:5" x14ac:dyDescent="0.25">
      <c r="A158" s="60"/>
      <c r="B158" s="58"/>
      <c r="C158" s="60"/>
      <c r="D158" s="60"/>
      <c r="E158" s="58"/>
    </row>
    <row r="159" spans="1:5" x14ac:dyDescent="0.25">
      <c r="A159" s="60"/>
      <c r="B159" s="58"/>
      <c r="C159" s="60"/>
      <c r="D159" s="60"/>
      <c r="E159" s="58"/>
    </row>
    <row r="160" spans="1:5" x14ac:dyDescent="0.25">
      <c r="A160" s="60"/>
      <c r="B160" s="58"/>
      <c r="C160" s="60"/>
      <c r="D160" s="60"/>
      <c r="E160" s="58"/>
    </row>
    <row r="161" spans="1:5" x14ac:dyDescent="0.25">
      <c r="A161" s="60"/>
      <c r="B161" s="58"/>
      <c r="C161" s="60"/>
      <c r="D161" s="60"/>
      <c r="E161" s="58"/>
    </row>
    <row r="162" spans="1:5" x14ac:dyDescent="0.25">
      <c r="A162" s="60"/>
      <c r="B162" s="58"/>
      <c r="C162" s="60"/>
      <c r="D162" s="60"/>
      <c r="E162" s="58"/>
    </row>
    <row r="163" spans="1:5" x14ac:dyDescent="0.25">
      <c r="A163" s="60"/>
      <c r="B163" s="58"/>
      <c r="C163" s="60"/>
      <c r="D163" s="60"/>
      <c r="E163" s="58"/>
    </row>
    <row r="164" spans="1:5" x14ac:dyDescent="0.25">
      <c r="A164" s="60"/>
      <c r="B164" s="58"/>
      <c r="C164" s="60"/>
      <c r="D164" s="60"/>
      <c r="E164" s="58"/>
    </row>
    <row r="165" spans="1:5" x14ac:dyDescent="0.25">
      <c r="A165" s="60"/>
      <c r="B165" s="58"/>
      <c r="C165" s="60"/>
      <c r="D165" s="60"/>
      <c r="E165" s="58"/>
    </row>
    <row r="166" spans="1:5" x14ac:dyDescent="0.25">
      <c r="A166" s="60"/>
      <c r="B166" s="58"/>
      <c r="C166" s="60"/>
      <c r="D166" s="60"/>
      <c r="E166" s="58"/>
    </row>
    <row r="167" spans="1:5" x14ac:dyDescent="0.25">
      <c r="A167" s="60"/>
      <c r="B167" s="58"/>
      <c r="C167" s="60"/>
      <c r="D167" s="60"/>
      <c r="E167" s="58"/>
    </row>
    <row r="168" spans="1:5" x14ac:dyDescent="0.25">
      <c r="A168" s="60"/>
      <c r="B168" s="58"/>
      <c r="C168" s="60"/>
      <c r="D168" s="60"/>
      <c r="E168" s="58"/>
    </row>
    <row r="169" spans="1:5" x14ac:dyDescent="0.25">
      <c r="A169" s="60"/>
      <c r="B169" s="58"/>
      <c r="C169" s="60"/>
      <c r="D169" s="60"/>
      <c r="E169" s="58"/>
    </row>
    <row r="170" spans="1:5" x14ac:dyDescent="0.25">
      <c r="A170" s="60"/>
      <c r="B170" s="58"/>
      <c r="C170" s="60"/>
      <c r="D170" s="60"/>
      <c r="E170" s="58"/>
    </row>
    <row r="171" spans="1:5" x14ac:dyDescent="0.25">
      <c r="A171" s="60"/>
      <c r="B171" s="58"/>
      <c r="C171" s="60"/>
      <c r="D171" s="60"/>
      <c r="E171" s="58"/>
    </row>
    <row r="172" spans="1:5" x14ac:dyDescent="0.25">
      <c r="A172" s="60"/>
      <c r="B172" s="58"/>
      <c r="C172" s="60"/>
      <c r="D172" s="60"/>
      <c r="E172" s="58"/>
    </row>
    <row r="173" spans="1:5" x14ac:dyDescent="0.25">
      <c r="A173" s="60"/>
      <c r="B173" s="58"/>
      <c r="C173" s="60"/>
      <c r="D173" s="60"/>
      <c r="E173" s="58"/>
    </row>
    <row r="174" spans="1:5" x14ac:dyDescent="0.25">
      <c r="A174" s="60"/>
      <c r="B174" s="58"/>
      <c r="C174" s="60"/>
      <c r="D174" s="60"/>
      <c r="E174" s="58"/>
    </row>
    <row r="175" spans="1:5" x14ac:dyDescent="0.25">
      <c r="A175" s="60"/>
      <c r="B175" s="58"/>
      <c r="C175" s="60"/>
      <c r="D175" s="60"/>
      <c r="E175" s="58"/>
    </row>
    <row r="176" spans="1:5" x14ac:dyDescent="0.25">
      <c r="A176" s="60"/>
      <c r="B176" s="58"/>
      <c r="C176" s="60"/>
      <c r="D176" s="60"/>
      <c r="E176" s="58"/>
    </row>
    <row r="177" spans="1:5" x14ac:dyDescent="0.25">
      <c r="A177" s="60"/>
      <c r="B177" s="58"/>
      <c r="C177" s="60"/>
      <c r="D177" s="60"/>
      <c r="E177" s="58"/>
    </row>
    <row r="178" spans="1:5" x14ac:dyDescent="0.25">
      <c r="A178" s="60"/>
      <c r="B178" s="58"/>
      <c r="C178" s="60"/>
      <c r="D178" s="60"/>
      <c r="E178" s="58"/>
    </row>
    <row r="179" spans="1:5" x14ac:dyDescent="0.25">
      <c r="A179" s="60"/>
      <c r="B179" s="58"/>
      <c r="C179" s="60"/>
      <c r="D179" s="60"/>
      <c r="E179" s="58"/>
    </row>
    <row r="180" spans="1:5" x14ac:dyDescent="0.25">
      <c r="A180" s="60"/>
      <c r="B180" s="58"/>
      <c r="C180" s="60"/>
      <c r="D180" s="60"/>
      <c r="E180" s="58"/>
    </row>
    <row r="181" spans="1:5" x14ac:dyDescent="0.25">
      <c r="A181" s="60"/>
      <c r="B181" s="58"/>
      <c r="C181" s="60"/>
      <c r="D181" s="60"/>
      <c r="E181" s="58"/>
    </row>
    <row r="182" spans="1:5" x14ac:dyDescent="0.25">
      <c r="A182" s="60"/>
      <c r="B182" s="58"/>
      <c r="C182" s="60"/>
      <c r="D182" s="60"/>
      <c r="E182" s="58"/>
    </row>
    <row r="183" spans="1:5" x14ac:dyDescent="0.25">
      <c r="A183" s="60"/>
      <c r="B183" s="58"/>
      <c r="C183" s="60"/>
      <c r="D183" s="60"/>
      <c r="E183" s="58"/>
    </row>
    <row r="184" spans="1:5" x14ac:dyDescent="0.25">
      <c r="A184" s="60"/>
      <c r="B184" s="58"/>
      <c r="C184" s="60"/>
      <c r="D184" s="60"/>
      <c r="E184" s="58"/>
    </row>
    <row r="185" spans="1:5" x14ac:dyDescent="0.25">
      <c r="A185" s="60"/>
      <c r="B185" s="58"/>
      <c r="C185" s="60"/>
      <c r="D185" s="60"/>
      <c r="E185" s="58"/>
    </row>
    <row r="186" spans="1:5" x14ac:dyDescent="0.25">
      <c r="A186" s="60"/>
      <c r="B186" s="58"/>
      <c r="C186" s="60"/>
      <c r="D186" s="60"/>
      <c r="E186" s="58"/>
    </row>
    <row r="187" spans="1:5" x14ac:dyDescent="0.25">
      <c r="A187" s="60"/>
      <c r="B187" s="58"/>
      <c r="C187" s="60"/>
      <c r="D187" s="60"/>
      <c r="E187" s="58"/>
    </row>
    <row r="188" spans="1:5" x14ac:dyDescent="0.25">
      <c r="A188" s="60"/>
      <c r="B188" s="58"/>
      <c r="C188" s="60"/>
      <c r="D188" s="60"/>
      <c r="E188" s="58"/>
    </row>
    <row r="189" spans="1:5" x14ac:dyDescent="0.25">
      <c r="A189" s="60"/>
      <c r="B189" s="58"/>
      <c r="C189" s="60"/>
      <c r="D189" s="60"/>
      <c r="E189" s="58"/>
    </row>
    <row r="190" spans="1:5" x14ac:dyDescent="0.25">
      <c r="A190" s="60"/>
      <c r="B190" s="58"/>
      <c r="C190" s="60"/>
      <c r="D190" s="60"/>
      <c r="E190" s="58"/>
    </row>
    <row r="191" spans="1:5" x14ac:dyDescent="0.25">
      <c r="A191" s="60"/>
      <c r="B191" s="58"/>
      <c r="C191" s="60"/>
      <c r="D191" s="60"/>
      <c r="E191" s="58"/>
    </row>
    <row r="192" spans="1:5" x14ac:dyDescent="0.25">
      <c r="A192" s="60"/>
      <c r="B192" s="58"/>
      <c r="C192" s="60"/>
      <c r="D192" s="60"/>
      <c r="E192" s="58"/>
    </row>
    <row r="193" spans="1:5" x14ac:dyDescent="0.25">
      <c r="A193" s="60"/>
      <c r="B193" s="58"/>
      <c r="C193" s="60"/>
      <c r="D193" s="60"/>
      <c r="E193" s="58"/>
    </row>
    <row r="194" spans="1:5" x14ac:dyDescent="0.25">
      <c r="A194" s="60"/>
      <c r="B194" s="58"/>
      <c r="C194" s="60"/>
      <c r="D194" s="60"/>
      <c r="E194" s="58"/>
    </row>
    <row r="195" spans="1:5" x14ac:dyDescent="0.25">
      <c r="A195" s="60"/>
      <c r="B195" s="58"/>
      <c r="C195" s="60"/>
      <c r="D195" s="60"/>
      <c r="E195" s="58"/>
    </row>
    <row r="196" spans="1:5" x14ac:dyDescent="0.25">
      <c r="A196" s="60"/>
      <c r="B196" s="58"/>
      <c r="C196" s="60"/>
      <c r="D196" s="60"/>
      <c r="E196" s="58"/>
    </row>
    <row r="197" spans="1:5" x14ac:dyDescent="0.25">
      <c r="A197" s="60"/>
      <c r="B197" s="58"/>
      <c r="C197" s="60"/>
      <c r="D197" s="60"/>
      <c r="E197" s="58"/>
    </row>
    <row r="198" spans="1:5" x14ac:dyDescent="0.25">
      <c r="A198" s="60"/>
      <c r="B198" s="58"/>
      <c r="C198" s="60"/>
      <c r="D198" s="60"/>
      <c r="E198" s="58"/>
    </row>
    <row r="199" spans="1:5" x14ac:dyDescent="0.25">
      <c r="A199" s="60"/>
      <c r="B199" s="58"/>
      <c r="C199" s="60"/>
      <c r="D199" s="60"/>
      <c r="E199" s="58"/>
    </row>
    <row r="200" spans="1:5" x14ac:dyDescent="0.25">
      <c r="A200" s="60"/>
      <c r="B200" s="58"/>
      <c r="C200" s="60"/>
      <c r="D200" s="60"/>
      <c r="E200" s="58"/>
    </row>
    <row r="201" spans="1:5" x14ac:dyDescent="0.25">
      <c r="A201" s="60"/>
      <c r="B201" s="58"/>
      <c r="C201" s="60"/>
      <c r="D201" s="60"/>
      <c r="E201" s="58"/>
    </row>
    <row r="202" spans="1:5" x14ac:dyDescent="0.25">
      <c r="A202" s="60"/>
      <c r="B202" s="58"/>
      <c r="C202" s="60"/>
      <c r="D202" s="60"/>
      <c r="E202" s="58"/>
    </row>
    <row r="203" spans="1:5" x14ac:dyDescent="0.25">
      <c r="A203" s="60"/>
      <c r="B203" s="58"/>
      <c r="C203" s="60"/>
      <c r="D203" s="60"/>
      <c r="E203" s="58"/>
    </row>
    <row r="204" spans="1:5" x14ac:dyDescent="0.25">
      <c r="A204" s="60"/>
      <c r="B204" s="58"/>
      <c r="C204" s="60"/>
      <c r="D204" s="60"/>
      <c r="E204" s="58"/>
    </row>
    <row r="205" spans="1:5" x14ac:dyDescent="0.25">
      <c r="A205" s="60"/>
      <c r="B205" s="58"/>
      <c r="C205" s="60"/>
      <c r="D205" s="60"/>
      <c r="E205" s="58"/>
    </row>
    <row r="206" spans="1:5" x14ac:dyDescent="0.25">
      <c r="A206" s="60"/>
      <c r="B206" s="58"/>
      <c r="C206" s="60"/>
      <c r="D206" s="60"/>
      <c r="E206" s="58"/>
    </row>
    <row r="207" spans="1:5" x14ac:dyDescent="0.25">
      <c r="A207" s="60"/>
      <c r="B207" s="58"/>
      <c r="C207" s="60"/>
      <c r="D207" s="60"/>
      <c r="E207" s="58"/>
    </row>
    <row r="208" spans="1:5" x14ac:dyDescent="0.25">
      <c r="A208" s="60"/>
      <c r="B208" s="58"/>
      <c r="C208" s="60"/>
      <c r="D208" s="60"/>
      <c r="E208" s="58"/>
    </row>
    <row r="209" spans="1:5" x14ac:dyDescent="0.25">
      <c r="A209" s="60"/>
      <c r="B209" s="58"/>
      <c r="C209" s="60"/>
      <c r="D209" s="60"/>
      <c r="E209" s="58"/>
    </row>
    <row r="210" spans="1:5" x14ac:dyDescent="0.25">
      <c r="A210" s="60"/>
      <c r="B210" s="58"/>
      <c r="C210" s="60"/>
      <c r="D210" s="60"/>
      <c r="E210" s="58"/>
    </row>
    <row r="211" spans="1:5" x14ac:dyDescent="0.25">
      <c r="A211" s="60"/>
      <c r="B211" s="58"/>
      <c r="C211" s="60"/>
      <c r="D211" s="60"/>
      <c r="E211" s="58"/>
    </row>
    <row r="212" spans="1:5" x14ac:dyDescent="0.25">
      <c r="A212" s="60"/>
      <c r="B212" s="58"/>
      <c r="C212" s="60"/>
      <c r="D212" s="60"/>
      <c r="E212" s="58"/>
    </row>
    <row r="213" spans="1:5" x14ac:dyDescent="0.25">
      <c r="A213" s="60"/>
      <c r="B213" s="58"/>
      <c r="C213" s="60"/>
      <c r="D213" s="60"/>
      <c r="E213" s="58"/>
    </row>
    <row r="214" spans="1:5" x14ac:dyDescent="0.25">
      <c r="A214" s="60"/>
      <c r="B214" s="58"/>
      <c r="C214" s="60"/>
      <c r="D214" s="60"/>
      <c r="E214" s="58"/>
    </row>
    <row r="215" spans="1:5" x14ac:dyDescent="0.25">
      <c r="A215" s="60"/>
      <c r="B215" s="58"/>
      <c r="C215" s="60"/>
      <c r="D215" s="60"/>
      <c r="E215" s="58"/>
    </row>
    <row r="216" spans="1:5" x14ac:dyDescent="0.25">
      <c r="A216" s="60"/>
      <c r="B216" s="58"/>
      <c r="C216" s="60"/>
      <c r="D216" s="60"/>
      <c r="E216" s="58"/>
    </row>
    <row r="217" spans="1:5" x14ac:dyDescent="0.25">
      <c r="A217" s="60"/>
      <c r="B217" s="58"/>
      <c r="C217" s="60"/>
      <c r="D217" s="60"/>
      <c r="E217" s="58"/>
    </row>
    <row r="218" spans="1:5" x14ac:dyDescent="0.25">
      <c r="A218" s="60"/>
      <c r="B218" s="58"/>
      <c r="C218" s="60"/>
      <c r="D218" s="60"/>
      <c r="E218" s="58"/>
    </row>
    <row r="219" spans="1:5" x14ac:dyDescent="0.25">
      <c r="A219" s="60"/>
      <c r="B219" s="58"/>
      <c r="C219" s="60"/>
      <c r="D219" s="60"/>
      <c r="E219" s="58"/>
    </row>
    <row r="220" spans="1:5" x14ac:dyDescent="0.25">
      <c r="A220" s="60"/>
      <c r="B220" s="58"/>
      <c r="C220" s="60"/>
      <c r="D220" s="60"/>
      <c r="E220" s="58"/>
    </row>
    <row r="221" spans="1:5" x14ac:dyDescent="0.25">
      <c r="A221" s="60"/>
      <c r="B221" s="58"/>
      <c r="C221" s="60"/>
      <c r="D221" s="60"/>
      <c r="E221" s="58"/>
    </row>
    <row r="222" spans="1:5" x14ac:dyDescent="0.25">
      <c r="A222" s="60"/>
      <c r="B222" s="58"/>
      <c r="C222" s="60"/>
      <c r="D222" s="60"/>
      <c r="E222" s="58"/>
    </row>
    <row r="223" spans="1:5" x14ac:dyDescent="0.25">
      <c r="A223" s="60"/>
      <c r="B223" s="58"/>
      <c r="C223" s="60"/>
      <c r="D223" s="60"/>
      <c r="E223" s="58"/>
    </row>
    <row r="224" spans="1:5" x14ac:dyDescent="0.25">
      <c r="A224" s="60"/>
      <c r="B224" s="58"/>
      <c r="C224" s="60"/>
      <c r="D224" s="60"/>
      <c r="E224" s="58"/>
    </row>
    <row r="225" spans="1:5" x14ac:dyDescent="0.25">
      <c r="A225" s="60"/>
      <c r="B225" s="58"/>
      <c r="C225" s="60"/>
      <c r="D225" s="60"/>
      <c r="E225" s="58"/>
    </row>
    <row r="226" spans="1:5" x14ac:dyDescent="0.25">
      <c r="A226" s="60"/>
      <c r="B226" s="58"/>
      <c r="C226" s="60"/>
      <c r="D226" s="60"/>
      <c r="E226" s="58"/>
    </row>
    <row r="227" spans="1:5" x14ac:dyDescent="0.25">
      <c r="A227" s="60"/>
      <c r="B227" s="58"/>
      <c r="C227" s="60"/>
      <c r="D227" s="60"/>
      <c r="E227" s="58"/>
    </row>
    <row r="228" spans="1:5" x14ac:dyDescent="0.25">
      <c r="A228" s="60"/>
      <c r="B228" s="58"/>
      <c r="C228" s="60"/>
      <c r="D228" s="60"/>
      <c r="E228" s="58"/>
    </row>
    <row r="229" spans="1:5" x14ac:dyDescent="0.25">
      <c r="A229" s="60"/>
      <c r="B229" s="58"/>
      <c r="C229" s="60"/>
      <c r="D229" s="60"/>
      <c r="E229" s="58"/>
    </row>
    <row r="230" spans="1:5" x14ac:dyDescent="0.25">
      <c r="A230" s="60"/>
      <c r="B230" s="58"/>
      <c r="C230" s="60"/>
      <c r="D230" s="60"/>
      <c r="E230" s="58"/>
    </row>
    <row r="231" spans="1:5" x14ac:dyDescent="0.25">
      <c r="A231" s="60"/>
      <c r="B231" s="58"/>
      <c r="C231" s="60"/>
      <c r="D231" s="60"/>
      <c r="E231" s="58"/>
    </row>
    <row r="232" spans="1:5" x14ac:dyDescent="0.25">
      <c r="A232" s="60"/>
      <c r="B232" s="58"/>
      <c r="C232" s="60"/>
      <c r="D232" s="60"/>
      <c r="E232" s="58"/>
    </row>
    <row r="233" spans="1:5" x14ac:dyDescent="0.25">
      <c r="C233" s="61"/>
      <c r="D233" s="61"/>
    </row>
    <row r="234" spans="1:5" x14ac:dyDescent="0.25">
      <c r="C234" s="61"/>
      <c r="D234" s="61"/>
    </row>
    <row r="235" spans="1:5" x14ac:dyDescent="0.25">
      <c r="C235" s="61"/>
      <c r="D235" s="61"/>
    </row>
    <row r="236" spans="1:5" x14ac:dyDescent="0.25">
      <c r="C236" s="61"/>
      <c r="D236" s="61"/>
    </row>
    <row r="237" spans="1:5" x14ac:dyDescent="0.25">
      <c r="C237" s="61"/>
      <c r="D237" s="61"/>
    </row>
    <row r="238" spans="1:5" x14ac:dyDescent="0.25">
      <c r="C238" s="61"/>
      <c r="D238" s="61"/>
    </row>
    <row r="239" spans="1:5" x14ac:dyDescent="0.25">
      <c r="C239" s="61"/>
      <c r="D239" s="61"/>
    </row>
    <row r="240" spans="1:5" x14ac:dyDescent="0.25">
      <c r="C240" s="61"/>
      <c r="D240" s="61"/>
    </row>
    <row r="241" spans="3:4" x14ac:dyDescent="0.25">
      <c r="C241" s="61"/>
      <c r="D241" s="61"/>
    </row>
    <row r="242" spans="3:4" x14ac:dyDescent="0.25">
      <c r="C242" s="61"/>
      <c r="D242" s="61"/>
    </row>
    <row r="243" spans="3:4" x14ac:dyDescent="0.25">
      <c r="C243" s="61"/>
      <c r="D243" s="61"/>
    </row>
    <row r="244" spans="3:4" x14ac:dyDescent="0.25">
      <c r="C244" s="61"/>
      <c r="D244" s="61"/>
    </row>
    <row r="245" spans="3:4" x14ac:dyDescent="0.25">
      <c r="C245" s="61"/>
      <c r="D245" s="61"/>
    </row>
    <row r="246" spans="3:4" x14ac:dyDescent="0.25">
      <c r="C246" s="61"/>
      <c r="D246" s="61"/>
    </row>
    <row r="247" spans="3:4" x14ac:dyDescent="0.25">
      <c r="C247" s="61"/>
      <c r="D247" s="61"/>
    </row>
    <row r="248" spans="3:4" x14ac:dyDescent="0.25">
      <c r="C248" s="61"/>
      <c r="D248" s="61"/>
    </row>
    <row r="249" spans="3:4" x14ac:dyDescent="0.25">
      <c r="C249" s="61"/>
      <c r="D249" s="61"/>
    </row>
    <row r="250" spans="3:4" x14ac:dyDescent="0.25">
      <c r="C250" s="61"/>
      <c r="D250" s="61"/>
    </row>
    <row r="251" spans="3:4" x14ac:dyDescent="0.25">
      <c r="C251" s="61"/>
      <c r="D251" s="61"/>
    </row>
    <row r="252" spans="3:4" x14ac:dyDescent="0.25">
      <c r="C252" s="61"/>
      <c r="D252" s="61"/>
    </row>
    <row r="253" spans="3:4" x14ac:dyDescent="0.25">
      <c r="C253" s="61"/>
      <c r="D253" s="61"/>
    </row>
    <row r="254" spans="3:4" x14ac:dyDescent="0.25">
      <c r="C254" s="61"/>
      <c r="D254" s="61"/>
    </row>
    <row r="255" spans="3:4" x14ac:dyDescent="0.25">
      <c r="C255" s="61"/>
      <c r="D255" s="61"/>
    </row>
    <row r="256" spans="3:4" x14ac:dyDescent="0.25">
      <c r="C256" s="61"/>
      <c r="D256" s="61"/>
    </row>
    <row r="257" spans="3:4" x14ac:dyDescent="0.25">
      <c r="C257" s="61"/>
      <c r="D257" s="61"/>
    </row>
    <row r="258" spans="3:4" x14ac:dyDescent="0.25">
      <c r="C258" s="61"/>
      <c r="D258" s="61"/>
    </row>
    <row r="259" spans="3:4" x14ac:dyDescent="0.25">
      <c r="C259" s="61"/>
      <c r="D259" s="61"/>
    </row>
    <row r="260" spans="3:4" x14ac:dyDescent="0.25">
      <c r="C260" s="61"/>
      <c r="D260" s="61"/>
    </row>
    <row r="261" spans="3:4" x14ac:dyDescent="0.25">
      <c r="C261" s="61"/>
      <c r="D261" s="61"/>
    </row>
    <row r="262" spans="3:4" x14ac:dyDescent="0.25">
      <c r="C262" s="61"/>
      <c r="D262" s="61"/>
    </row>
    <row r="263" spans="3:4" x14ac:dyDescent="0.25">
      <c r="C263" s="61"/>
      <c r="D263" s="61"/>
    </row>
    <row r="264" spans="3:4" x14ac:dyDescent="0.25">
      <c r="C264" s="61"/>
      <c r="D264" s="61"/>
    </row>
    <row r="265" spans="3:4" x14ac:dyDescent="0.25">
      <c r="C265" s="61"/>
      <c r="D265" s="61"/>
    </row>
    <row r="266" spans="3:4" x14ac:dyDescent="0.25">
      <c r="C266" s="61"/>
      <c r="D266" s="61"/>
    </row>
    <row r="267" spans="3:4" x14ac:dyDescent="0.25">
      <c r="C267" s="61"/>
      <c r="D267" s="61"/>
    </row>
    <row r="268" spans="3:4" x14ac:dyDescent="0.25">
      <c r="C268" s="61"/>
      <c r="D268" s="61"/>
    </row>
    <row r="269" spans="3:4" x14ac:dyDescent="0.25">
      <c r="C269" s="61"/>
      <c r="D269" s="61"/>
    </row>
    <row r="270" spans="3:4" x14ac:dyDescent="0.25">
      <c r="C270" s="61"/>
      <c r="D270" s="61"/>
    </row>
    <row r="271" spans="3:4" x14ac:dyDescent="0.25">
      <c r="C271" s="61"/>
      <c r="D271" s="61"/>
    </row>
    <row r="272" spans="3:4" x14ac:dyDescent="0.25">
      <c r="C272" s="61"/>
      <c r="D272" s="61"/>
    </row>
    <row r="273" spans="3:4" x14ac:dyDescent="0.25">
      <c r="C273" s="61"/>
      <c r="D273" s="61"/>
    </row>
    <row r="274" spans="3:4" x14ac:dyDescent="0.25">
      <c r="C274" s="61"/>
      <c r="D274" s="61"/>
    </row>
    <row r="275" spans="3:4" x14ac:dyDescent="0.25">
      <c r="C275" s="61"/>
      <c r="D275" s="61"/>
    </row>
    <row r="276" spans="3:4" x14ac:dyDescent="0.25">
      <c r="C276" s="61"/>
      <c r="D276" s="61"/>
    </row>
    <row r="277" spans="3:4" x14ac:dyDescent="0.25">
      <c r="C277" s="61"/>
      <c r="D277" s="61"/>
    </row>
    <row r="278" spans="3:4" x14ac:dyDescent="0.25">
      <c r="C278" s="61"/>
      <c r="D278" s="61"/>
    </row>
    <row r="279" spans="3:4" x14ac:dyDescent="0.25">
      <c r="C279" s="61"/>
      <c r="D279" s="61"/>
    </row>
    <row r="280" spans="3:4" x14ac:dyDescent="0.25">
      <c r="C280" s="61"/>
      <c r="D280" s="61"/>
    </row>
    <row r="281" spans="3:4" x14ac:dyDescent="0.25">
      <c r="C281" s="61"/>
      <c r="D281" s="61"/>
    </row>
    <row r="282" spans="3:4" x14ac:dyDescent="0.25">
      <c r="C282" s="61"/>
      <c r="D282" s="61"/>
    </row>
    <row r="283" spans="3:4" x14ac:dyDescent="0.25">
      <c r="C283" s="61"/>
      <c r="D283" s="61"/>
    </row>
    <row r="284" spans="3:4" x14ac:dyDescent="0.25">
      <c r="C284" s="61"/>
      <c r="D284" s="61"/>
    </row>
    <row r="285" spans="3:4" x14ac:dyDescent="0.25">
      <c r="C285" s="61"/>
      <c r="D285" s="61"/>
    </row>
    <row r="286" spans="3:4" x14ac:dyDescent="0.25">
      <c r="C286" s="61"/>
      <c r="D286" s="61"/>
    </row>
    <row r="287" spans="3:4" x14ac:dyDescent="0.25">
      <c r="C287" s="61"/>
      <c r="D287" s="61"/>
    </row>
    <row r="288" spans="3:4" x14ac:dyDescent="0.25">
      <c r="C288" s="61"/>
      <c r="D288" s="61"/>
    </row>
    <row r="289" spans="3:4" x14ac:dyDescent="0.25">
      <c r="C289" s="61"/>
      <c r="D289" s="61"/>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návod</vt:lpstr>
      <vt:lpstr>1. Index</vt:lpstr>
      <vt:lpstr>2. Kategorie</vt:lpstr>
      <vt:lpstr>3. REGISTRACE</vt:lpstr>
      <vt:lpstr>4. VYSLEDKY</vt:lpstr>
      <vt:lpstr>platby</vt:lpstr>
      <vt:lpstr>'2. Kategorie'!Názvy_tisku</vt:lpstr>
      <vt:lpstr>'1. Index'!Oblast_tisku</vt:lpstr>
      <vt:lpstr>'2. Kategorie'!Oblast_tisku</vt:lpstr>
      <vt:lpstr>'3. REGISTRACE'!Oblast_tisku</vt:lpstr>
      <vt:lpstr>'4. VYSLEDKY'!Oblast_tisku</vt:lpstr>
      <vt:lpstr>návod!Oblast_tisku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Jihocesky klub maratoncu</dc:creator>
  <cp:lastModifiedBy>Miroslav Šimek</cp:lastModifiedBy>
  <cp:lastPrinted>2017-09-29T06:36:43Z</cp:lastPrinted>
  <dcterms:created xsi:type="dcterms:W3CDTF">2016-02-10T17:33:16Z</dcterms:created>
  <dcterms:modified xsi:type="dcterms:W3CDTF">2017-09-29T10:47:41Z</dcterms:modified>
</cp:coreProperties>
</file>